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135" activeTab="1"/>
  </bookViews>
  <sheets>
    <sheet name="GP by Gen" sheetId="1" r:id="rId1"/>
    <sheet name="GP by Type" sheetId="2" r:id="rId2"/>
    <sheet name="ตำแหน่งว่าง" sheetId="3" r:id="rId3"/>
  </sheets>
  <externalReferences>
    <externalReference r:id="rId4"/>
    <externalReference r:id="rId5"/>
    <externalReference r:id="rId6"/>
    <externalReference r:id="rId7"/>
  </externalReferences>
  <definedNames>
    <definedName name="_dept" localSheetId="2">'[1]พกส 62'!$S$2:$S$36</definedName>
    <definedName name="_edu">'[2]DATA พกส'!$AT$2:$AT$27</definedName>
    <definedName name="_xlnm._FilterDatabase" localSheetId="2" hidden="1">ตำแหน่งว่าง!$A$1:$R$18</definedName>
    <definedName name="_grp">'[2]DATA พกส'!$AS$2:$AS$6</definedName>
    <definedName name="_line2">'[2]DATA พกส'!$AR$2:$AR$4</definedName>
    <definedName name="_pos" localSheetId="2">ตำแหน่งว่าง!#REF!</definedName>
    <definedName name="_pos">[3]personnel!$AH$2:$AH$81</definedName>
    <definedName name="_pos2">'[2]DATA พกส'!$AP$2:$AP$99</definedName>
    <definedName name="_sex">'[2]DATA พกส'!$AO$2:$AO$3</definedName>
    <definedName name="_status">'[1]ขรก 61'!$T$2:$T$9</definedName>
    <definedName name="_status2">'[2]DATA พกส'!$AQ$2:$AQ$9</definedName>
    <definedName name="_unit">'[2]DATA พกส'!$AN$2:$AN$37</definedName>
    <definedName name="Dept1" localSheetId="2">ตำแหน่งว่าง!#REF!</definedName>
    <definedName name="Dept1">[3]personnel!$AF$2:$AF$36</definedName>
    <definedName name="Line" localSheetId="2">ตำแหน่งว่าง!#REF!</definedName>
    <definedName name="Line">[3]personnel!$AJ$2:$AJ$4</definedName>
    <definedName name="_xlnm.Print_Titles" localSheetId="2">ตำแหน่งว่าง!$1:$1</definedName>
    <definedName name="sex" localSheetId="2">ตำแหน่งว่าง!#REF!</definedName>
    <definedName name="sex">[3]personnel!$AG$2:$AG$3</definedName>
    <definedName name="Status" localSheetId="2">ตำแหน่งว่าง!#REF!</definedName>
    <definedName name="Status">[3]personnel!$AI$2:$AI$11</definedName>
    <definedName name="Status1">[4]ขรก!$AB$2:$AB$8</definedName>
    <definedName name="Types" localSheetId="2">ตำแหน่งว่าง!#REF!</definedName>
    <definedName name="Types">[3]personnel!$AE$2:$AE$5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8" i="3" l="1"/>
  <c r="P18" i="3" s="1"/>
  <c r="S18" i="3"/>
  <c r="Q18" i="3"/>
  <c r="G18" i="3"/>
  <c r="F18" i="3"/>
  <c r="A18" i="3"/>
  <c r="T17" i="3"/>
  <c r="S17" i="3"/>
  <c r="G17" i="3" s="1"/>
  <c r="Q17" i="3"/>
  <c r="P17" i="3"/>
  <c r="F17" i="3"/>
  <c r="A17" i="3"/>
  <c r="Q16" i="3"/>
  <c r="P16" i="3"/>
  <c r="G16" i="3"/>
  <c r="F16" i="3"/>
  <c r="A16" i="3"/>
  <c r="Q15" i="3"/>
  <c r="P15" i="3"/>
  <c r="G15" i="3"/>
  <c r="F15" i="3"/>
  <c r="A15" i="3"/>
  <c r="Q14" i="3"/>
  <c r="P14" i="3"/>
  <c r="G14" i="3"/>
  <c r="F14" i="3"/>
  <c r="A14" i="3"/>
  <c r="T13" i="3"/>
  <c r="Q13" i="3" s="1"/>
  <c r="S13" i="3"/>
  <c r="G13" i="3" s="1"/>
  <c r="P13" i="3"/>
  <c r="A13" i="3"/>
  <c r="T12" i="3"/>
  <c r="P12" i="3" s="1"/>
  <c r="S12" i="3"/>
  <c r="Q12" i="3"/>
  <c r="G12" i="3"/>
  <c r="F12" i="3"/>
  <c r="A12" i="3"/>
  <c r="Q11" i="3"/>
  <c r="P11" i="3"/>
  <c r="G11" i="3"/>
  <c r="F11" i="3"/>
  <c r="A11" i="3"/>
  <c r="Q10" i="3"/>
  <c r="P10" i="3"/>
  <c r="G10" i="3"/>
  <c r="F10" i="3"/>
  <c r="A10" i="3"/>
  <c r="Q9" i="3"/>
  <c r="P9" i="3"/>
  <c r="G9" i="3"/>
  <c r="F9" i="3"/>
  <c r="A9" i="3"/>
  <c r="T8" i="3"/>
  <c r="Q8" i="3" s="1"/>
  <c r="S8" i="3"/>
  <c r="G8" i="3"/>
  <c r="F8" i="3"/>
  <c r="A8" i="3"/>
  <c r="T7" i="3"/>
  <c r="Q7" i="3" s="1"/>
  <c r="S7" i="3"/>
  <c r="G7" i="3" s="1"/>
  <c r="P7" i="3"/>
  <c r="A7" i="3"/>
  <c r="T6" i="3"/>
  <c r="P6" i="3" s="1"/>
  <c r="S6" i="3"/>
  <c r="Q6" i="3"/>
  <c r="G6" i="3"/>
  <c r="F6" i="3"/>
  <c r="A6" i="3"/>
  <c r="T5" i="3"/>
  <c r="S5" i="3"/>
  <c r="G5" i="3" s="1"/>
  <c r="Q5" i="3"/>
  <c r="P5" i="3"/>
  <c r="F5" i="3"/>
  <c r="A5" i="3"/>
  <c r="T4" i="3"/>
  <c r="Q4" i="3" s="1"/>
  <c r="S4" i="3"/>
  <c r="G4" i="3"/>
  <c r="F4" i="3"/>
  <c r="A4" i="3"/>
  <c r="T3" i="3"/>
  <c r="Q3" i="3" s="1"/>
  <c r="S3" i="3"/>
  <c r="G3" i="3" s="1"/>
  <c r="P3" i="3"/>
  <c r="A3" i="3"/>
  <c r="T2" i="3"/>
  <c r="P2" i="3" s="1"/>
  <c r="S2" i="3"/>
  <c r="Q2" i="3"/>
  <c r="G2" i="3"/>
  <c r="F2" i="3"/>
  <c r="A2" i="3"/>
  <c r="F3" i="3" l="1"/>
  <c r="F7" i="3"/>
  <c r="F13" i="3"/>
  <c r="P4" i="3"/>
  <c r="P8" i="3"/>
</calcChain>
</file>

<file path=xl/comments1.xml><?xml version="1.0" encoding="utf-8"?>
<comments xmlns="http://schemas.openxmlformats.org/spreadsheetml/2006/main">
  <authors>
    <author>administrator</author>
  </authors>
  <commentList>
    <comment ref="B6" author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เปลี่ยนตำแหน่งจากเดิม พนักช่วยเหลือคนไข้ เป็น พยาบาลวิชาชีพ นส. ที่ สธ 0803.5/5752 ลว. 17 ธ.ค. 61</t>
        </r>
      </text>
    </comment>
    <comment ref="B7" author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เปลี่ยน ตน. จากพนักงานบริการเป็น ช่างฝีมือทั่วไป สธ0803.5/1499 ลว 28 มี.ค. 62</t>
        </r>
      </text>
    </comment>
  </commentList>
</comments>
</file>

<file path=xl/sharedStrings.xml><?xml version="1.0" encoding="utf-8"?>
<sst xmlns="http://schemas.openxmlformats.org/spreadsheetml/2006/main" count="271" uniqueCount="130">
  <si>
    <t>Gen Y</t>
  </si>
  <si>
    <t>คน</t>
  </si>
  <si>
    <t>Gen X</t>
  </si>
  <si>
    <t>Baby Boom</t>
  </si>
  <si>
    <t>ตำแหน่ง</t>
  </si>
  <si>
    <t>จำนวน</t>
  </si>
  <si>
    <t>เจ้าพนักงานการเงินและบัญชี</t>
  </si>
  <si>
    <t>เจ้าพนักงานการเงินและบัญชีชำนาญงาน</t>
  </si>
  <si>
    <t>เจ้าพนักงานเครื่องคอมพิวเตอร์</t>
  </si>
  <si>
    <t>เจ้าพนักงานการเงินและบัญชีปฏิบัติงาน</t>
  </si>
  <si>
    <t>เจ้าพนักงานการเงินและบัญชีอาวุโส</t>
  </si>
  <si>
    <t>นักกิจกรรมบำบัดชำนาญการ</t>
  </si>
  <si>
    <t>เจ้าพนักงานธุรการ</t>
  </si>
  <si>
    <t>เจ้าพนักงานทันตสาธารณสุขชำนาญงาน</t>
  </si>
  <si>
    <t>นักจัดการงานทั่วไป</t>
  </si>
  <si>
    <t>เจ้าพนักงานธุรการชำนาญงาน</t>
  </si>
  <si>
    <t>นักจัดการงานทั่วไปกลุ่มงานบริหารทั่วไป</t>
  </si>
  <si>
    <t>เจ้าพนักงานเภสัชกรรมชำนาญงาน</t>
  </si>
  <si>
    <t>เจ้าพนักงานพัสดุชำนาญงาน</t>
  </si>
  <si>
    <t>นักจัดการงานทั่วไปปฏิบัติการ</t>
  </si>
  <si>
    <t>เจ้าพนักงานวิทยาศาสตร์การแพทย์ชำนาญงาน</t>
  </si>
  <si>
    <t>นักจิตวิทยาคลินิก</t>
  </si>
  <si>
    <t>เจ้าพนักงานเวชสถิติชำนาญงาน</t>
  </si>
  <si>
    <t>นักจิตวิทยาคลินิกกลุ่มงานวิชาชีพเฉพาะ</t>
  </si>
  <si>
    <t>เจ้าพนักงานโสตทัศนศึกษา</t>
  </si>
  <si>
    <t>นักทรัพยากรบุคคล</t>
  </si>
  <si>
    <t>ช่างไม้ระดับ ช4</t>
  </si>
  <si>
    <t>เจ้าพนักงานโสตทัศนศึกษาชำนาญงาน</t>
  </si>
  <si>
    <t>นักเทคนิคการแพทย์</t>
  </si>
  <si>
    <t>ทันตแพทย์ชำนาญการ</t>
  </si>
  <si>
    <t>เจ้าพนักงานอาชีวบำบัดชำนาญงาน</t>
  </si>
  <si>
    <t>นักประชาสัมพันธ์</t>
  </si>
  <si>
    <t>ช่างต่อท่อระดับ ช2</t>
  </si>
  <si>
    <t>นักโภชนาการ</t>
  </si>
  <si>
    <t>ทันตแพทย์เชี่ยวชาญ</t>
  </si>
  <si>
    <t>นักวิเคราะห์นโยบายและแผน</t>
  </si>
  <si>
    <t>นักจัดการงานทั่วไปชำนาญการพิเศษ</t>
  </si>
  <si>
    <t>นักวิชาการคอมพิวเตอร์กลุ่มงานวิชาชีพเฉพาะ</t>
  </si>
  <si>
    <t>นักจัดการงานทั่วไปชำนาญการ</t>
  </si>
  <si>
    <t>นักจิตวิทยาคลินิกชำนาญการ</t>
  </si>
  <si>
    <t>นักวิชาการสาธารณสุข</t>
  </si>
  <si>
    <t>นักจิตวิทยาคลินิกชำนาญการพิเศษ</t>
  </si>
  <si>
    <t>นักวิชาการสาธารณสุขกลุ่มงานบริหารทั่วไป</t>
  </si>
  <si>
    <t>นักทรัพยากรบุคคลกลุ่มงานบริหารทั่วไป</t>
  </si>
  <si>
    <t>ผู้ช่วยพยาบาลระดับ ส4</t>
  </si>
  <si>
    <t>นักสังคมสงเคราะห์</t>
  </si>
  <si>
    <t>นักเทคนิคการแพทย์ชำนาญการ</t>
  </si>
  <si>
    <t>พนักงานการเงินและบัญชีระดับ ส3</t>
  </si>
  <si>
    <t>นักสังคมสงเคราะห์กลุ่มงานบริหารทั่วไป</t>
  </si>
  <si>
    <t>พนักงานเก็บเงินระดับ บ2</t>
  </si>
  <si>
    <t>นักสังคมสงเคราะห์ชำนาญการ</t>
  </si>
  <si>
    <t>นักโภชนาการชำนาญการ</t>
  </si>
  <si>
    <t>พนักงานช่วยเหลือคนไข้</t>
  </si>
  <si>
    <t>นายช่างเทคนิค</t>
  </si>
  <si>
    <t>พนักงานช่วยเหลือคนไข้ระดับ ส2</t>
  </si>
  <si>
    <t>นายแพทย์ชำนาญการ</t>
  </si>
  <si>
    <t>นักวิชาการพัสดุ</t>
  </si>
  <si>
    <t>พนักงานธุรการระดับ ส3</t>
  </si>
  <si>
    <t>นายแพทย์ปฏิบัติการ</t>
  </si>
  <si>
    <t>พนักงานบริการ</t>
  </si>
  <si>
    <t>ผู้ช่วยนักกายภาพบำบัด</t>
  </si>
  <si>
    <t>พนักงานประกอบอาหาร</t>
  </si>
  <si>
    <t>พนักงานการเงินและบัญชี</t>
  </si>
  <si>
    <t>นายแพทย์เชี่ยวชาญ</t>
  </si>
  <si>
    <t>พนักงานประจำตึก</t>
  </si>
  <si>
    <t>พนักงานประจำห้องยา</t>
  </si>
  <si>
    <t>พนักงานซักฟอก</t>
  </si>
  <si>
    <t>พนักงานพัสดุระดับ ส3</t>
  </si>
  <si>
    <t>พนักงานธุรการ</t>
  </si>
  <si>
    <t>ผู้อำนวยการโรงพยาบาล (ระดับเชี่ยวชาญ)</t>
  </si>
  <si>
    <t>พนักงานเภสัชกรรมระดับ ส2</t>
  </si>
  <si>
    <t>พนักงานสถิติระดับ ส3</t>
  </si>
  <si>
    <t>พนักงานการเงินและบัญชีระดับ ส4</t>
  </si>
  <si>
    <t>พยาบาลเทคนิคชำนาญงาน</t>
  </si>
  <si>
    <t>พนักงานพัสดุ</t>
  </si>
  <si>
    <t>พยาบาลวิชาชีพชำนาญการ</t>
  </si>
  <si>
    <t>พนักงานพิมพ์</t>
  </si>
  <si>
    <t>พนักงานช่วยเหลือคนไข้กลุ่มงานบริการ</t>
  </si>
  <si>
    <t>พยาบาลวิชาชีพชำนาญการพิเศษ</t>
  </si>
  <si>
    <t>พนักงานรับโทรศัพท์</t>
  </si>
  <si>
    <t>พยาบาลวิชาชีพ</t>
  </si>
  <si>
    <t>พยาบาลวิชาชีพกลุ่มงานวิชาชีพเฉพาะ</t>
  </si>
  <si>
    <t>พยาบาลวิชาชีพปฏิบัติการ</t>
  </si>
  <si>
    <t>แพทย์แผนไทยกลุ่มงานวิชาชีพเฉพาะ</t>
  </si>
  <si>
    <t>พนักงานพิมพ์ระดับ ส3</t>
  </si>
  <si>
    <t>เภสัชกร</t>
  </si>
  <si>
    <t>เภสัชกรกลุ่มงานวิชาชีพเฉพาะ</t>
  </si>
  <si>
    <t>เภสัชกรชำนาญการ</t>
  </si>
  <si>
    <t>เภสัชกรปฏิบัติการ</t>
  </si>
  <si>
    <t>เภสัชกรชำนาญการพิเศษ</t>
  </si>
  <si>
    <t>โภชนากรชำนาญงาน</t>
  </si>
  <si>
    <t>ประเภท</t>
  </si>
  <si>
    <t>ร้อยละ</t>
  </si>
  <si>
    <t>ข้าราชการ</t>
  </si>
  <si>
    <t>พนักงานกระทรวงสาธารณสุข</t>
  </si>
  <si>
    <t>พนักงานราชการ</t>
  </si>
  <si>
    <t>ลูกจ้างประจำ</t>
  </si>
  <si>
    <t>ลำดับ</t>
  </si>
  <si>
    <t>เลขที่ตำแหน่ง</t>
  </si>
  <si>
    <t>ชื่อ สกุล</t>
  </si>
  <si>
    <t>เลขบัตรประชาชน</t>
  </si>
  <si>
    <t>ว ด ป เกิด</t>
  </si>
  <si>
    <t>อายุ-ปี</t>
  </si>
  <si>
    <t>อายุ-เดือน วัน</t>
  </si>
  <si>
    <t>เพศ</t>
  </si>
  <si>
    <t>ชื่อตำแหน่ง</t>
  </si>
  <si>
    <t>เงินเดือน</t>
  </si>
  <si>
    <t>สายงาน</t>
  </si>
  <si>
    <t>หน่วยงาน</t>
  </si>
  <si>
    <t>วันที่เริ่ม</t>
  </si>
  <si>
    <t>วันสิ้นสุด</t>
  </si>
  <si>
    <t>อายุราชการ-ปี</t>
  </si>
  <si>
    <t>อายุราชการ-เดือน</t>
  </si>
  <si>
    <t>สถานะ</t>
  </si>
  <si>
    <t>55สจ10045</t>
  </si>
  <si>
    <t>สายหลัก</t>
  </si>
  <si>
    <t xml:space="preserve"> ----อื่นๆ----</t>
  </si>
  <si>
    <t>ว่าง</t>
  </si>
  <si>
    <t>55สจ10046</t>
  </si>
  <si>
    <t>55สจ10047</t>
  </si>
  <si>
    <t>นักกิจกรรมบำบัด</t>
  </si>
  <si>
    <t>55สจ10048</t>
  </si>
  <si>
    <t>ช่างฝีมือทั่วไป</t>
  </si>
  <si>
    <t>สายสนับสนุน</t>
  </si>
  <si>
    <t>55สจ00212</t>
  </si>
  <si>
    <t>55สจ00284</t>
  </si>
  <si>
    <t>55สจ02191</t>
  </si>
  <si>
    <t>นายแพทย์ชำนาญการพิเศษ</t>
  </si>
  <si>
    <t>สายรอง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</si>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</sst>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[$-1000000]0&quot; &quot;0000&quot; &quot;00000&quot; &quot;00&quot; &quot;0"/>
    <numFmt numFmtId="188" formatCode="[$-101041E]d&quot; &quot;mmm&quot; &quot;yy;@"/>
    <numFmt numFmtId="189" formatCode="[$-107041E]d&quot; &quot;mmm&quot; &quot;yy;@"/>
  </numFmts>
  <fonts count="11" x14ac:knownFonts="1"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8" tint="-0.249977111117893"/>
      <name val="TH SarabunPSK"/>
      <family val="2"/>
    </font>
    <font>
      <b/>
      <sz val="14"/>
      <color theme="0"/>
      <name val="TH SarabunPSK"/>
      <family val="2"/>
    </font>
    <font>
      <sz val="10"/>
      <name val="Arial"/>
      <family val="2"/>
    </font>
    <font>
      <b/>
      <sz val="14"/>
      <color indexed="8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5"/>
        <bgColor theme="5"/>
      </patternFill>
    </fill>
    <fill>
      <patternFill patternType="solid">
        <fgColor theme="8"/>
        <bgColor theme="8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</fills>
  <borders count="19">
    <border>
      <left/>
      <right/>
      <top/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  <border>
      <left style="thin">
        <color theme="8"/>
      </left>
      <right/>
      <top style="thin">
        <color theme="8"/>
      </top>
      <bottom/>
      <diagonal/>
    </border>
    <border>
      <left/>
      <right style="thin">
        <color theme="8"/>
      </right>
      <top style="thin">
        <color theme="8"/>
      </top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/>
      <top style="thin">
        <color theme="9"/>
      </top>
      <bottom/>
      <diagonal/>
    </border>
    <border>
      <left/>
      <right/>
      <top style="thin">
        <color theme="5"/>
      </top>
      <bottom/>
      <diagonal/>
    </border>
    <border>
      <left/>
      <right/>
      <top style="thin">
        <color theme="8"/>
      </top>
      <bottom/>
      <diagonal/>
    </border>
    <border>
      <left/>
      <right/>
      <top style="thin">
        <color theme="9"/>
      </top>
      <bottom style="thin">
        <color theme="9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Fill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2" fontId="3" fillId="0" borderId="0" xfId="0" applyNumberFormat="1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3" xfId="0" applyFont="1" applyBorder="1"/>
    <xf numFmtId="0" fontId="2" fillId="0" borderId="5" xfId="0" applyFont="1" applyBorder="1"/>
    <xf numFmtId="0" fontId="2" fillId="0" borderId="7" xfId="0" applyFont="1" applyBorder="1"/>
    <xf numFmtId="0" fontId="2" fillId="0" borderId="9" xfId="0" applyFont="1" applyBorder="1"/>
    <xf numFmtId="0" fontId="2" fillId="0" borderId="10" xfId="0" applyFont="1" applyBorder="1"/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" xfId="0" applyFont="1" applyBorder="1"/>
    <xf numFmtId="0" fontId="2" fillId="0" borderId="12" xfId="0" applyFont="1" applyBorder="1" applyAlignment="1">
      <alignment horizontal="center"/>
    </xf>
    <xf numFmtId="0" fontId="2" fillId="0" borderId="4" xfId="0" applyFont="1" applyBorder="1"/>
    <xf numFmtId="0" fontId="2" fillId="0" borderId="13" xfId="0" applyFont="1" applyBorder="1" applyAlignment="1">
      <alignment horizontal="center"/>
    </xf>
    <xf numFmtId="0" fontId="2" fillId="0" borderId="6" xfId="0" applyFont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8" xfId="0" applyFont="1" applyBorder="1"/>
    <xf numFmtId="0" fontId="2" fillId="0" borderId="16" xfId="0" applyFont="1" applyBorder="1" applyAlignment="1">
      <alignment horizontal="center"/>
    </xf>
    <xf numFmtId="0" fontId="6" fillId="5" borderId="17" xfId="1" applyFont="1" applyFill="1" applyBorder="1" applyAlignment="1" applyProtection="1">
      <alignment horizontal="center" vertical="top" wrapText="1"/>
    </xf>
    <xf numFmtId="0" fontId="7" fillId="0" borderId="0" xfId="1" applyFont="1" applyAlignment="1">
      <alignment vertical="top"/>
    </xf>
    <xf numFmtId="3" fontId="8" fillId="0" borderId="17" xfId="1" applyNumberFormat="1" applyFont="1" applyFill="1" applyBorder="1" applyAlignment="1" applyProtection="1">
      <alignment horizontal="center" vertical="top" wrapText="1"/>
    </xf>
    <xf numFmtId="3" fontId="8" fillId="0" borderId="17" xfId="1" applyNumberFormat="1" applyFont="1" applyFill="1" applyBorder="1" applyAlignment="1" applyProtection="1">
      <alignment horizontal="left" vertical="top" wrapText="1"/>
    </xf>
    <xf numFmtId="0" fontId="7" fillId="0" borderId="17" xfId="1" applyFont="1" applyFill="1" applyBorder="1" applyAlignment="1">
      <alignment vertical="top"/>
    </xf>
    <xf numFmtId="187" fontId="7" fillId="0" borderId="17" xfId="1" applyNumberFormat="1" applyFont="1" applyFill="1" applyBorder="1" applyAlignment="1">
      <alignment horizontal="left" vertical="top"/>
    </xf>
    <xf numFmtId="188" fontId="7" fillId="0" borderId="17" xfId="1" applyNumberFormat="1" applyFont="1" applyFill="1" applyBorder="1" applyAlignment="1">
      <alignment vertical="top"/>
    </xf>
    <xf numFmtId="188" fontId="8" fillId="6" borderId="17" xfId="1" applyNumberFormat="1" applyFont="1" applyFill="1" applyBorder="1" applyAlignment="1">
      <alignment horizontal="right" vertical="top"/>
    </xf>
    <xf numFmtId="0" fontId="8" fillId="0" borderId="17" xfId="1" applyFont="1" applyFill="1" applyBorder="1" applyAlignment="1" applyProtection="1">
      <alignment horizontal="left" vertical="top" wrapText="1"/>
    </xf>
    <xf numFmtId="0" fontId="2" fillId="0" borderId="17" xfId="1" applyFont="1" applyFill="1" applyBorder="1" applyAlignment="1"/>
    <xf numFmtId="3" fontId="8" fillId="7" borderId="17" xfId="1" applyNumberFormat="1" applyFont="1" applyFill="1" applyBorder="1" applyAlignment="1" applyProtection="1">
      <alignment horizontal="right" vertical="top" wrapText="1"/>
    </xf>
    <xf numFmtId="0" fontId="8" fillId="0" borderId="17" xfId="1" applyFont="1" applyFill="1" applyBorder="1" applyAlignment="1" applyProtection="1">
      <alignment horizontal="left" vertical="top"/>
    </xf>
    <xf numFmtId="189" fontId="7" fillId="0" borderId="17" xfId="1" applyNumberFormat="1" applyFont="1" applyBorder="1" applyAlignment="1">
      <alignment horizontal="right" vertical="top"/>
    </xf>
    <xf numFmtId="14" fontId="7" fillId="0" borderId="0" xfId="1" applyNumberFormat="1" applyFont="1" applyAlignment="1">
      <alignment vertical="top"/>
    </xf>
    <xf numFmtId="0" fontId="7" fillId="8" borderId="17" xfId="1" applyFont="1" applyFill="1" applyBorder="1" applyAlignment="1">
      <alignment vertical="top"/>
    </xf>
    <xf numFmtId="187" fontId="7" fillId="0" borderId="17" xfId="1" applyNumberFormat="1" applyFont="1" applyFill="1" applyBorder="1"/>
    <xf numFmtId="188" fontId="8" fillId="0" borderId="17" xfId="1" applyNumberFormat="1" applyFont="1" applyFill="1" applyBorder="1" applyAlignment="1" applyProtection="1">
      <alignment horizontal="right" vertical="top" wrapText="1"/>
    </xf>
    <xf numFmtId="188" fontId="7" fillId="0" borderId="17" xfId="1" applyNumberFormat="1" applyFont="1" applyFill="1" applyBorder="1" applyAlignment="1">
      <alignment horizontal="right" vertical="top"/>
    </xf>
    <xf numFmtId="187" fontId="7" fillId="0" borderId="17" xfId="1" applyNumberFormat="1" applyFont="1" applyFill="1" applyBorder="1" applyAlignment="1">
      <alignment vertical="top"/>
    </xf>
    <xf numFmtId="188" fontId="8" fillId="0" borderId="18" xfId="1" applyNumberFormat="1" applyFont="1" applyFill="1" applyBorder="1" applyAlignment="1" applyProtection="1">
      <alignment horizontal="right" vertical="top" wrapText="1"/>
    </xf>
    <xf numFmtId="0" fontId="7" fillId="0" borderId="17" xfId="1" applyFont="1" applyBorder="1" applyAlignment="1">
      <alignment vertical="top"/>
    </xf>
    <xf numFmtId="0" fontId="7" fillId="0" borderId="17" xfId="1" applyFont="1" applyFill="1" applyBorder="1" applyAlignment="1" applyProtection="1">
      <alignment horizontal="left" vertical="top" wrapText="1"/>
    </xf>
    <xf numFmtId="188" fontId="8" fillId="0" borderId="17" xfId="1" applyNumberFormat="1" applyFont="1" applyFill="1" applyBorder="1" applyAlignment="1" applyProtection="1">
      <alignment horizontal="right" vertical="top"/>
    </xf>
    <xf numFmtId="0" fontId="8" fillId="6" borderId="17" xfId="1" applyFont="1" applyFill="1" applyBorder="1" applyAlignment="1">
      <alignment horizontal="right" vertical="top"/>
    </xf>
    <xf numFmtId="0" fontId="8" fillId="6" borderId="17" xfId="1" applyFont="1" applyFill="1" applyBorder="1" applyAlignment="1">
      <alignment horizontal="left" vertical="top"/>
    </xf>
    <xf numFmtId="0" fontId="8" fillId="0" borderId="17" xfId="1" applyFont="1" applyBorder="1" applyAlignment="1" applyProtection="1">
      <alignment horizontal="left" vertical="top"/>
    </xf>
    <xf numFmtId="189" fontId="7" fillId="0" borderId="17" xfId="1" applyNumberFormat="1" applyFont="1" applyBorder="1" applyAlignment="1">
      <alignment vertical="top"/>
    </xf>
    <xf numFmtId="0" fontId="2" fillId="9" borderId="0" xfId="0" applyFont="1" applyFill="1" applyAlignment="1">
      <alignment horizontal="center" vertical="center"/>
    </xf>
    <xf numFmtId="0" fontId="2" fillId="11" borderId="0" xfId="0" applyFont="1" applyFill="1" applyAlignment="1">
      <alignment horizontal="center"/>
    </xf>
    <xf numFmtId="0" fontId="2" fillId="12" borderId="0" xfId="0" applyFont="1" applyFill="1" applyAlignment="1">
      <alignment horizontal="center"/>
    </xf>
    <xf numFmtId="0" fontId="1" fillId="10" borderId="0" xfId="0" applyFont="1" applyFill="1" applyBorder="1"/>
    <xf numFmtId="0" fontId="1" fillId="10" borderId="0" xfId="0" applyFont="1" applyFill="1"/>
  </cellXfs>
  <cellStyles count="2">
    <cellStyle name="Normal" xfId="0" builtinId="0"/>
    <cellStyle name="ปกติ 2" xfId="1"/>
  </cellStyles>
  <dxfs count="10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server\&#3619;&#3634;&#3618;&#3591;&#3634;&#3609;&#3626;&#3656;&#3591;&#3649;&#3612;&#3609;\&#3626;&#3656;&#3591;&#3649;&#3612;&#3609;&#3591;&#3634;&#3609;&#3611;&#3619;&#3632;&#3592;&#3635;%20&#3611;&#3637;%202562\D09%20&#3588;%20HRD\&#3610;&#3640;&#3588;&#3621;&#3634;&#3585;&#3619;%20&#3619;&#3614;&#3592;_&#3609;&#361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server\&#3619;&#3634;&#3618;&#3591;&#3634;&#3609;&#3626;&#3656;&#3591;&#3649;&#3612;&#3609;\&#3626;&#3656;&#3591;&#3649;&#3612;&#3609;&#3591;&#3634;&#3609;&#3611;&#3619;&#3632;&#3592;&#3635;%20&#3611;&#3637;%202562\D09%20&#3588;%20HRD\HRJVKhos2019_11-04-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server\&#3619;&#3634;&#3618;&#3591;&#3634;&#3609;&#3626;&#3656;&#3591;&#3649;&#3612;&#3609;\&#3626;&#3656;&#3591;&#3649;&#3612;&#3609;&#3591;&#3634;&#3609;&#3611;&#3619;&#3632;&#3592;&#3635;%20&#3611;&#3637;%202562\D09%20&#3588;%20HRD\Gen_HRJVK-201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server\&#3619;&#3634;&#3618;&#3591;&#3634;&#3609;&#3626;&#3656;&#3591;&#3649;&#3612;&#3609;\&#3626;&#3656;&#3591;&#3649;&#3612;&#3609;&#3591;&#3634;&#3609;&#3611;&#3619;&#3632;&#3592;&#3635;%20&#3611;&#3637;%202562\D09%20&#3588;%20HRD\&#3610;&#3640;&#3588;&#3621;&#3634;&#3585;&#3619;%20&#3619;&#3614;&#3592;%20&#3609;&#3617;%20256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T_พกส"/>
      <sheetName val="พกส 62"/>
      <sheetName val="PvT_ขรก"/>
      <sheetName val="ขรก 61"/>
      <sheetName val="PvT_ลป"/>
      <sheetName val="ลป 61"/>
      <sheetName val="PvT_พรก"/>
      <sheetName val="พรก 61"/>
      <sheetName val="รายชื่อขรก 61"/>
      <sheetName val="บัญชีลูกจ้างประจำ "/>
    </sheetNames>
    <sheetDataSet>
      <sheetData sheetId="0"/>
      <sheetData sheetId="1">
        <row r="2">
          <cell r="Q2" t="str">
            <v>ชาย</v>
          </cell>
          <cell r="S2" t="str">
            <v>การเงินบัญชีและประกันสุขภาพ</v>
          </cell>
        </row>
        <row r="3">
          <cell r="S3" t="str">
            <v>การพยาบาลผู้ป่วยจิตเวชฉุกเฉิน</v>
          </cell>
        </row>
        <row r="4">
          <cell r="S4" t="str">
            <v>โครงสร้างพื้นฐานฯ</v>
          </cell>
        </row>
        <row r="5">
          <cell r="S5" t="str">
            <v>จิตวิทยา</v>
          </cell>
        </row>
        <row r="6">
          <cell r="S6" t="str">
            <v>ทันตกรรม</v>
          </cell>
        </row>
        <row r="7">
          <cell r="S7" t="str">
            <v>เทคนิคการแพทย์</v>
          </cell>
        </row>
        <row r="8">
          <cell r="S8" t="str">
            <v>เทคโนโลยีสารสนเทศ</v>
          </cell>
        </row>
        <row r="9">
          <cell r="S9" t="str">
            <v>บริหารทั่วไป</v>
          </cell>
        </row>
        <row r="10">
          <cell r="S10" t="str">
            <v>แผนกผู้ป่วยนอก</v>
          </cell>
        </row>
        <row r="11">
          <cell r="S11" t="str">
            <v>พัฒนาคุณภาพบริการฯ</v>
          </cell>
        </row>
        <row r="12">
          <cell r="S12" t="str">
            <v>พัสดุ</v>
          </cell>
        </row>
        <row r="13">
          <cell r="S13" t="str">
            <v>แพทย์</v>
          </cell>
        </row>
        <row r="14">
          <cell r="S14" t="str">
            <v>แพทย์แผนไทย</v>
          </cell>
        </row>
        <row r="15">
          <cell r="S15" t="str">
            <v>ฟื้นฟูสมรรถภาพ</v>
          </cell>
        </row>
        <row r="16">
          <cell r="S16" t="str">
            <v>ภารกิจการพยาบาล</v>
          </cell>
        </row>
        <row r="17">
          <cell r="S17" t="str">
            <v>เภสัชกรรม</v>
          </cell>
        </row>
        <row r="18">
          <cell r="S18" t="str">
            <v>โภชนาการ</v>
          </cell>
        </row>
        <row r="19">
          <cell r="S19" t="str">
            <v>ยุทธศาสตร์และแผนงานฯ</v>
          </cell>
        </row>
        <row r="20">
          <cell r="S20" t="str">
            <v>วิจัยและฝึกอบรมสู่ความเป็นเลิศ</v>
          </cell>
        </row>
        <row r="21">
          <cell r="S21" t="str">
            <v>เวชระเบียน</v>
          </cell>
        </row>
        <row r="22">
          <cell r="S22" t="str">
            <v>ศูนย์บริการรักษาด้วยไฟฟ้า</v>
          </cell>
        </row>
        <row r="23">
          <cell r="S23" t="str">
            <v>ศูนย์วิจัยและพัฒนาวิชาการ</v>
          </cell>
        </row>
        <row r="24">
          <cell r="S24" t="str">
            <v>สนับสนุนและพัฒนาเครือข่าย</v>
          </cell>
        </row>
        <row r="25">
          <cell r="S25" t="str">
            <v>สังคมสงเคราะห์</v>
          </cell>
        </row>
        <row r="26">
          <cell r="S26" t="str">
            <v>สารนิเทศและประชาสัมพันธ์</v>
          </cell>
        </row>
        <row r="27">
          <cell r="S27" t="str">
            <v>สุขภาพจิตและจิตเวชชุมชน</v>
          </cell>
        </row>
        <row r="28">
          <cell r="S28" t="str">
            <v>หอทองอุไร</v>
          </cell>
        </row>
        <row r="29">
          <cell r="S29" t="str">
            <v>หอผกากรอง1</v>
          </cell>
        </row>
        <row r="30">
          <cell r="S30" t="str">
            <v>หอผกากรอง2</v>
          </cell>
        </row>
        <row r="31">
          <cell r="S31" t="str">
            <v>หอพวงชมพู1</v>
          </cell>
        </row>
        <row r="32">
          <cell r="S32" t="str">
            <v>หอพวงชมพู2</v>
          </cell>
        </row>
        <row r="33">
          <cell r="S33" t="str">
            <v>หอพิรุณทอง</v>
          </cell>
        </row>
        <row r="34">
          <cell r="S34" t="str">
            <v>หอพุทธรักษา</v>
          </cell>
        </row>
        <row r="35">
          <cell r="S35" t="str">
            <v>หอเฟื่องฟ้า</v>
          </cell>
        </row>
      </sheetData>
      <sheetData sheetId="2"/>
      <sheetData sheetId="3">
        <row r="2">
          <cell r="T2" t="str">
            <v>ปฏิบัติงานจริง</v>
          </cell>
        </row>
        <row r="3">
          <cell r="T3" t="str">
            <v>ย้ายมา</v>
          </cell>
        </row>
        <row r="4">
          <cell r="T4" t="str">
            <v>ยืมตัวไป</v>
          </cell>
        </row>
        <row r="5">
          <cell r="T5" t="str">
            <v>ยืมตัวมา</v>
          </cell>
        </row>
        <row r="6">
          <cell r="T6" t="str">
            <v>ลาศึกษา</v>
          </cell>
        </row>
        <row r="7">
          <cell r="T7" t="str">
            <v>มีคนครอง</v>
          </cell>
        </row>
        <row r="8">
          <cell r="T8" t="str">
            <v>ลาออก</v>
          </cell>
        </row>
        <row r="9">
          <cell r="T9" t="str">
            <v>ว่าง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HR"/>
      <sheetName val="Chart"/>
      <sheetName val="Sheet8"/>
      <sheetName val="DATA"/>
      <sheetName val="Pivotพกส"/>
      <sheetName val="Pivot ลช to พกส"/>
      <sheetName val="อายุงาน&amp;วุฒิสูงสุด"/>
      <sheetName val="DATA พกส"/>
      <sheetName val="Sheet2"/>
      <sheetName val="DATA พกส(อายุงาน)"/>
      <sheetName val="Sheet4"/>
      <sheetName val="Sheet5"/>
      <sheetName val="หญิง"/>
      <sheetName val="Sheet6"/>
      <sheetName val="Sheet7"/>
      <sheetName val="ชาย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N2" t="str">
            <v>กลุ่มงานการเงินบัญชีและประกันสุขภาพ</v>
          </cell>
          <cell r="AO2" t="str">
            <v>ชาย</v>
          </cell>
          <cell r="AP2" t="str">
            <v>คนครัว</v>
          </cell>
          <cell r="AQ2" t="str">
            <v>ปฏิบัติงานจริง</v>
          </cell>
          <cell r="AR2" t="str">
            <v>สายหลัก</v>
          </cell>
          <cell r="AS2" t="str">
            <v>บริการ</v>
          </cell>
          <cell r="AT2" t="str">
            <v>ประถมศึกษาปีที่ 4</v>
          </cell>
        </row>
        <row r="3">
          <cell r="AN3" t="str">
            <v>กลุ่มงานการพยาบาลผู้ป่วยจิตเวชฉุกเฉิน</v>
          </cell>
          <cell r="AO3" t="str">
            <v>หญิง</v>
          </cell>
          <cell r="AP3" t="str">
            <v>เจ้าพนักงานการเงินและบัญชี</v>
          </cell>
          <cell r="AQ3" t="str">
            <v>มีคนครอง</v>
          </cell>
          <cell r="AR3" t="str">
            <v>สายรอง</v>
          </cell>
          <cell r="AS3" t="str">
            <v>บริหารทั่วไป</v>
          </cell>
          <cell r="AT3" t="str">
            <v>ประถมศึกษาปีที่ 6</v>
          </cell>
        </row>
        <row r="4">
          <cell r="AN4" t="str">
            <v>กลุ่มงานโครงสร้างพื้นฐานและวิศวกรรมทางการแพทย์</v>
          </cell>
          <cell r="AP4" t="str">
            <v>เจ้าพนักงานการเงินและบัญชีชำนาญงาน</v>
          </cell>
          <cell r="AQ4" t="str">
            <v>ย้ายมา</v>
          </cell>
          <cell r="AR4" t="str">
            <v>สายสนับสนุน</v>
          </cell>
          <cell r="AS4" t="str">
            <v>เทคนิค</v>
          </cell>
          <cell r="AT4" t="str">
            <v>มัธยมศึกษาตอนต้น</v>
          </cell>
        </row>
        <row r="5">
          <cell r="AN5" t="str">
            <v>กลุ่มงานจิตวิทยา</v>
          </cell>
          <cell r="AP5" t="str">
            <v>เจ้าพนักงานการเงินและบัญชีปฏิบัติงาน</v>
          </cell>
          <cell r="AQ5" t="str">
            <v>ยืมตัวไป</v>
          </cell>
          <cell r="AS5" t="str">
            <v>วิชาชีพเฉพาะ ก</v>
          </cell>
          <cell r="AT5" t="str">
            <v>มัธยมศึกษาตอนปลาย</v>
          </cell>
        </row>
        <row r="6">
          <cell r="AN6" t="str">
            <v>กลุ่มงานทันตกรรม</v>
          </cell>
          <cell r="AP6" t="str">
            <v>เจ้าพนักงานการเงินและบัญชีอาวุโส</v>
          </cell>
          <cell r="AQ6" t="str">
            <v>ยืมตัวมา</v>
          </cell>
          <cell r="AS6" t="str">
            <v>วิชาชีพเฉพาะ ข</v>
          </cell>
          <cell r="AT6" t="str">
            <v>ประกาศนียบัตรวิชาชีพ</v>
          </cell>
        </row>
        <row r="7">
          <cell r="AN7" t="str">
            <v>กลุ่มงานเทคนิคการแพทย์</v>
          </cell>
          <cell r="AP7" t="str">
            <v>เจ้าพนักงานเครื่องคอมพิวเตอร์</v>
          </cell>
          <cell r="AQ7" t="str">
            <v>ลาศึกษา</v>
          </cell>
          <cell r="AT7" t="str">
            <v>ประกาศนียบัตรวิชาชีพเทคนิค</v>
          </cell>
        </row>
        <row r="8">
          <cell r="AN8" t="str">
            <v>กลุ่มงานเทคโนโลยีและสารสนเทศ</v>
          </cell>
          <cell r="AP8" t="str">
            <v>เจ้าพนักงานทันตสาธารณสุขชำนาญงาน</v>
          </cell>
          <cell r="AQ8" t="str">
            <v>ลาออก</v>
          </cell>
          <cell r="AT8" t="str">
            <v>ประกาศนียบัตรวิชาชีพชั้นสูง</v>
          </cell>
        </row>
        <row r="9">
          <cell r="AN9" t="str">
            <v>กลุ่มงานบริหารทั่วไป</v>
          </cell>
          <cell r="AP9" t="str">
            <v>เจ้าพนักงานธุรการ</v>
          </cell>
          <cell r="AQ9" t="str">
            <v>ว่าง</v>
          </cell>
          <cell r="AT9" t="str">
            <v>ปริญญาการแพทย์แผนไทยประยุกต์บัณฑิต</v>
          </cell>
        </row>
        <row r="10">
          <cell r="AN10" t="str">
            <v>กลุ่มงานฝึกอบรมและวิเทศสัมพันธ์</v>
          </cell>
          <cell r="AP10" t="str">
            <v>เจ้าพนักงานธุรการชำนาญงาน</v>
          </cell>
          <cell r="AT10" t="str">
            <v>ปริญญานิติศาสตรบัณฑิต</v>
          </cell>
        </row>
        <row r="11">
          <cell r="AN11" t="str">
            <v>กลุ่มงานพัฒนาคุณภาพบริการและมาตรฐาน</v>
          </cell>
          <cell r="AP11" t="str">
            <v>เจ้าพนักงานพัสดุชำนาญงาน</v>
          </cell>
          <cell r="AT11" t="str">
            <v>ปริญญานิเทศศาสตรบัณฑิต</v>
          </cell>
        </row>
        <row r="12">
          <cell r="AN12" t="str">
            <v>กลุ่มงานพัสดุ</v>
          </cell>
          <cell r="AP12" t="str">
            <v>เจ้าพนักงานเภสัชกรรมชำนาญงาน</v>
          </cell>
          <cell r="AT12" t="str">
            <v>ปริญญาเทคโนโลยีบัณฑิต</v>
          </cell>
        </row>
        <row r="13">
          <cell r="AN13" t="str">
            <v>กลุ่มงานแพทย์แผนไทย</v>
          </cell>
          <cell r="AP13" t="str">
            <v>เจ้าพนักงานวิทยาศาสตร์การแพทย์ชำนาญงาน</v>
          </cell>
          <cell r="AT13" t="str">
            <v>ปริญญาศิลปศาสตรบัณฑิต</v>
          </cell>
        </row>
        <row r="14">
          <cell r="AN14" t="str">
            <v>กลุ่มงานเภสัชกรรม</v>
          </cell>
          <cell r="AP14" t="str">
            <v>เจ้าพนักงานเวชสถิติชำนาญงาน</v>
          </cell>
          <cell r="AT14" t="str">
            <v>ปริญญาบริหารธุรกิจมหาบัณฑิต</v>
          </cell>
        </row>
        <row r="15">
          <cell r="AN15" t="str">
            <v>กลุ่มงานโภชนาการ</v>
          </cell>
          <cell r="AP15" t="str">
            <v>เจ้าพนักงานโสตทัศนศึกษา</v>
          </cell>
          <cell r="AT15" t="str">
            <v>ปริญญาบริหารธุรกิจบัณฑิต</v>
          </cell>
        </row>
        <row r="16">
          <cell r="AN16" t="str">
            <v>กลุ่มงานยุทธศาสตร์และแผนงานโครงการ</v>
          </cell>
          <cell r="AP16" t="str">
            <v>เจ้าพนักงานโสตทัศนศึกษาชำนาญงาน</v>
          </cell>
          <cell r="AT16" t="str">
            <v>ปริญญารัฐศาสตรมหาบัณฑิต</v>
          </cell>
        </row>
        <row r="17">
          <cell r="AN17" t="str">
            <v>กลุ่มงานวิจัยและพัฒนา</v>
          </cell>
          <cell r="AP17" t="str">
            <v>เจ้าพนักงานอาชีวบำบัดชำนาญงาน</v>
          </cell>
          <cell r="AT17" t="str">
            <v>ปริญญารัฐประศาสนศาสตรบัณฑิต</v>
          </cell>
        </row>
        <row r="18">
          <cell r="AN18" t="str">
            <v>กลุ่มงานเวชกรรมฟื้นฟู</v>
          </cell>
          <cell r="AP18" t="str">
            <v>เจ้าหน้าที่คอมพิวเตอร์</v>
          </cell>
          <cell r="AT18" t="str">
            <v>ปริญญาครุศาสตรบัณฑิต</v>
          </cell>
        </row>
        <row r="19">
          <cell r="AN19" t="str">
            <v>กลุ่มงานเวชระเบียน</v>
          </cell>
          <cell r="AP19" t="str">
            <v>เจ้าหน้าที่ธุรการ</v>
          </cell>
          <cell r="AT19" t="str">
            <v>ปริญญาอุตสาหกรรมศาสตรบัณฑิต</v>
          </cell>
        </row>
        <row r="20">
          <cell r="AN20" t="str">
            <v>กลุ่มงานสนับสนุนและพัฒนาเครือข่าย</v>
          </cell>
          <cell r="AP20" t="str">
            <v>เจ้าหน้าที่บันทึกข้อมูล</v>
          </cell>
          <cell r="AT20" t="str">
            <v>ปริญญาเทคโนโลยีอุตสาหกรรมศาสตรบัณฑิต</v>
          </cell>
        </row>
        <row r="21">
          <cell r="AN21" t="str">
            <v>กลุ่มงานสังคมสงเคราะห์</v>
          </cell>
          <cell r="AP21" t="str">
            <v>เจ้าหน้าที่อาชีวบำบัด</v>
          </cell>
          <cell r="AT21" t="str">
            <v>ปริญญาเภสัชศาสตรบัณฑิต</v>
          </cell>
        </row>
        <row r="22">
          <cell r="AN22" t="str">
            <v>กลุ่มงานสารนิเทศและประชาสัมพันธ์</v>
          </cell>
          <cell r="AP22" t="str">
            <v>ช่างฝีมือทั่วไป</v>
          </cell>
          <cell r="AT22" t="str">
            <v>ปริญญาวิทยาศาสตรบัณฑิต</v>
          </cell>
        </row>
        <row r="23">
          <cell r="AN23" t="str">
            <v>กลุ่มภารกิจการพยาบาล</v>
          </cell>
          <cell r="AP23" t="str">
            <v>ช่างต่อท่อระดับ ช2</v>
          </cell>
          <cell r="AT23" t="str">
            <v>ปริญญาพยาบาลศาสตรบัณฑิต</v>
          </cell>
        </row>
        <row r="24">
          <cell r="AN24" t="str">
            <v>แผนกบริการรักษาด้วยไฟฟ้า</v>
          </cell>
          <cell r="AP24" t="str">
            <v>ช่างไม้ระดับ ช4</v>
          </cell>
          <cell r="AT24" t="str">
            <v>ปริญญาสังคมศาสตรบัณฑิต</v>
          </cell>
        </row>
        <row r="25">
          <cell r="AN25" t="str">
            <v>แผนกผู้ป่วยนอก</v>
          </cell>
          <cell r="AP25" t="str">
            <v>ทันตแพทย์เชี่ยวชาญ</v>
          </cell>
          <cell r="AT25" t="str">
            <v>ปริญญาสังคมสงเคราะห์ศาสตรบัณฑิต</v>
          </cell>
        </row>
        <row r="26">
          <cell r="AN26" t="str">
            <v>แผนกสุขภาพจิตและจิตเวชชุมชน</v>
          </cell>
          <cell r="AP26" t="str">
            <v>นักกิจกรรมบำบัดชำนาญการ</v>
          </cell>
          <cell r="AT26" t="str">
            <v>ปริญญาสาธารณสุขศาสตรบัณฑิต</v>
          </cell>
        </row>
        <row r="27">
          <cell r="AN27" t="str">
            <v>แพทย์</v>
          </cell>
          <cell r="AP27" t="str">
            <v>นักจัดการงานทั่วไป</v>
          </cell>
          <cell r="AT27" t="str">
            <v>อนุปริญญาศิลปศาสตร์</v>
          </cell>
        </row>
        <row r="28">
          <cell r="AN28" t="str">
            <v>ศูนย์วิจัยและพัฒนาวิชาการ</v>
          </cell>
          <cell r="AP28" t="str">
            <v>นักจัดการงานทั่วไปกลุ่มงานบริหารทั่วไป</v>
          </cell>
        </row>
        <row r="29">
          <cell r="AN29" t="str">
            <v>หอกรองจิต</v>
          </cell>
          <cell r="AP29" t="str">
            <v>นักจัดการงานทั่วไปชำนาญการ</v>
          </cell>
        </row>
        <row r="30">
          <cell r="AN30" t="str">
            <v>หอชัยพฤกษ์</v>
          </cell>
          <cell r="AP30" t="str">
            <v>นักจัดการงานทั่วไปชำนาญการพิเศษ</v>
          </cell>
        </row>
        <row r="31">
          <cell r="AN31" t="str">
            <v>หอทองอุไร</v>
          </cell>
          <cell r="AP31" t="str">
            <v>นักจัดการงานทั่วไปปฏิบัติการ</v>
          </cell>
        </row>
        <row r="32">
          <cell r="AN32" t="str">
            <v>หอผกากรอง</v>
          </cell>
          <cell r="AP32" t="str">
            <v>นักจิตวิทยาคลินิก</v>
          </cell>
        </row>
        <row r="33">
          <cell r="AN33" t="str">
            <v>หอพวงชมพู</v>
          </cell>
          <cell r="AP33" t="str">
            <v>นักจิตวิทยาคลินิกกลุ่มงานวิชาชีพเฉพาะ</v>
          </cell>
        </row>
        <row r="34">
          <cell r="AN34" t="str">
            <v>หอพิรุณทอง</v>
          </cell>
          <cell r="AP34" t="str">
            <v>นักจิตวิทยาคลินิกชำนาญการ</v>
          </cell>
        </row>
        <row r="35">
          <cell r="AN35" t="str">
            <v>หอพุทธรักษา</v>
          </cell>
          <cell r="AP35" t="str">
            <v>นักจิตวิทยาคลินิกชำนาญการพิเศษ</v>
          </cell>
        </row>
        <row r="36">
          <cell r="AN36" t="str">
            <v>หอเฟื่องฟ้า</v>
          </cell>
          <cell r="AP36" t="str">
            <v>นักพัฒนาทรัพยากรบุคคล</v>
          </cell>
        </row>
        <row r="37">
          <cell r="AN37" t="str">
            <v xml:space="preserve"> ----อื่นๆ----</v>
          </cell>
          <cell r="AP37" t="str">
            <v>นักทรัพยากรบุคคล</v>
          </cell>
        </row>
        <row r="38">
          <cell r="AP38" t="str">
            <v>นักทรัพยากรบุคคลกลุ่มงานบริหารทั่วไป</v>
          </cell>
        </row>
        <row r="39">
          <cell r="AP39" t="str">
            <v>นักเทคนิคการแพทย์</v>
          </cell>
        </row>
        <row r="40">
          <cell r="AP40" t="str">
            <v>นักเทคนิคการแพทย์ชำนาญการ</v>
          </cell>
        </row>
        <row r="41">
          <cell r="AP41" t="str">
            <v>นักประชาสัมพันธ์</v>
          </cell>
        </row>
        <row r="42">
          <cell r="AP42" t="str">
            <v>นักโภชนาการ</v>
          </cell>
        </row>
        <row r="43">
          <cell r="AP43" t="str">
            <v>นักโภชนาการชำนาญการ</v>
          </cell>
        </row>
        <row r="44">
          <cell r="AP44" t="str">
            <v>นักวิเคราะห์นโยบายและแผน</v>
          </cell>
        </row>
        <row r="45">
          <cell r="AP45" t="str">
            <v>นักวิชาการคอมพิวเตอร์กลุ่มงานวิชาชีพเฉพาะ</v>
          </cell>
        </row>
        <row r="46">
          <cell r="AP46" t="str">
            <v>นักวิชาการพัสดุ</v>
          </cell>
        </row>
        <row r="47">
          <cell r="AP47" t="str">
            <v>นักวิชาการสาธารณสุข</v>
          </cell>
        </row>
        <row r="48">
          <cell r="AP48" t="str">
            <v>นักวิชาการสาธารณสุขกลุ่มงานบริหารทั่วไป</v>
          </cell>
        </row>
        <row r="49">
          <cell r="AP49" t="str">
            <v>นักสังคมสงเคราะห์</v>
          </cell>
        </row>
        <row r="50">
          <cell r="AP50" t="str">
            <v>นักสังคมสงเคราะห์กลุ่มงานบริหารทั่วไป</v>
          </cell>
        </row>
        <row r="51">
          <cell r="AP51" t="str">
            <v>นักสังคมสงเคราะห์ชำนาญการ</v>
          </cell>
        </row>
        <row r="52">
          <cell r="AP52" t="str">
            <v>นายช่างเทคนิค</v>
          </cell>
        </row>
        <row r="53">
          <cell r="AP53" t="str">
            <v>นายแพทย์ชำนาญการ</v>
          </cell>
        </row>
        <row r="54">
          <cell r="AP54" t="str">
            <v>นายแพทย์ชำนาญการพิเศษ</v>
          </cell>
        </row>
        <row r="55">
          <cell r="AP55" t="str">
            <v>นายแพทย์เชี่ยวชาญ</v>
          </cell>
        </row>
        <row r="56">
          <cell r="AP56" t="str">
            <v>นายแพทย์ปฏิบัติการ</v>
          </cell>
        </row>
        <row r="57">
          <cell r="AP57" t="str">
            <v>ผู้ช่วยนักกายภาพบำบัด</v>
          </cell>
        </row>
        <row r="58">
          <cell r="AP58" t="str">
            <v>ผู้ช่วยพยาบาลระดับ ส4</v>
          </cell>
        </row>
        <row r="59">
          <cell r="AP59" t="str">
            <v>ผู้ช่วยแพทย์แผนไทย</v>
          </cell>
        </row>
        <row r="60">
          <cell r="AP60" t="str">
            <v>ผู้ช่วยเหลือคนไข้</v>
          </cell>
        </row>
        <row r="61">
          <cell r="AP61" t="str">
            <v>ผู้อำนวยการโรงพยาบาล</v>
          </cell>
        </row>
        <row r="62">
          <cell r="AP62" t="str">
            <v>พนักงานการเงินและบัญชี</v>
          </cell>
        </row>
        <row r="63">
          <cell r="AP63" t="str">
            <v>พนักงานการเงินและบัญชีระดับ ส3</v>
          </cell>
        </row>
        <row r="64">
          <cell r="AP64" t="str">
            <v>พนักงานการเงินและบัญชีระดับ ส4</v>
          </cell>
        </row>
        <row r="65">
          <cell r="AP65" t="str">
            <v>พนักงานเก็บเงินระดับ บ2</v>
          </cell>
        </row>
        <row r="66">
          <cell r="AP66" t="str">
            <v>พนักงานขับรถยนต์</v>
          </cell>
        </row>
        <row r="67">
          <cell r="AP67" t="str">
            <v>พนักงานช่วยเหลือคนไข้</v>
          </cell>
        </row>
        <row r="68">
          <cell r="AP68" t="str">
            <v>พนักงานช่วยเหลือคนไข้กลุ่มงานบริการ</v>
          </cell>
        </row>
        <row r="69">
          <cell r="AP69" t="str">
            <v>พนักงานช่วยเหลือคนไข้ระดับ ส2</v>
          </cell>
        </row>
        <row r="70">
          <cell r="AP70" t="str">
            <v>พนักงานซักฟอก</v>
          </cell>
        </row>
        <row r="71">
          <cell r="AP71" t="str">
            <v>พนักงานซักรีด</v>
          </cell>
        </row>
        <row r="72">
          <cell r="AP72" t="str">
            <v>พนักงานธุรการ</v>
          </cell>
        </row>
        <row r="73">
          <cell r="AP73" t="str">
            <v>พนักงานธุรการระดับ ส3</v>
          </cell>
        </row>
        <row r="74">
          <cell r="AP74" t="str">
            <v>พนักงานบริการ</v>
          </cell>
        </row>
        <row r="75">
          <cell r="AP75" t="str">
            <v>พนักงานประกอบอาหาร</v>
          </cell>
        </row>
        <row r="76">
          <cell r="AP76" t="str">
            <v>พนักงานประจำตึก</v>
          </cell>
        </row>
        <row r="77">
          <cell r="AP77" t="str">
            <v>พนักงานประจำห้องยา</v>
          </cell>
        </row>
        <row r="78">
          <cell r="AP78" t="str">
            <v>พนักงานพัสดุ</v>
          </cell>
        </row>
        <row r="79">
          <cell r="AP79" t="str">
            <v>พนักงานพัสดุระดับ ส3</v>
          </cell>
        </row>
        <row r="80">
          <cell r="AP80" t="str">
            <v>พนักงานพิมพ์</v>
          </cell>
        </row>
        <row r="81">
          <cell r="AP81" t="str">
            <v>พนักงานพิมพ์ระดับ ส3</v>
          </cell>
        </row>
        <row r="82">
          <cell r="AP82" t="str">
            <v>พนักงานเภสัชกรรมระดับ ส2</v>
          </cell>
        </row>
        <row r="83">
          <cell r="AP83" t="str">
            <v>พนักงานรับโทรศัพท์</v>
          </cell>
        </row>
        <row r="84">
          <cell r="AP84" t="str">
            <v>พนักงานสถิติระดับ ส3</v>
          </cell>
        </row>
        <row r="85">
          <cell r="AP85" t="str">
            <v>พนักงานสถิติ</v>
          </cell>
        </row>
        <row r="86">
          <cell r="AP86" t="str">
            <v>พนักงานอาชีวบำบัด</v>
          </cell>
        </row>
        <row r="87">
          <cell r="AP87" t="str">
            <v>พยาบาลวิชาชีพ</v>
          </cell>
        </row>
        <row r="88">
          <cell r="AP88" t="str">
            <v>พยาบาลวิชาชีพกลุ่มงานวิชาชีพเฉพาะ</v>
          </cell>
        </row>
        <row r="89">
          <cell r="AP89" t="str">
            <v>พยาบาลวิชาชีพชำนาญการ</v>
          </cell>
        </row>
        <row r="90">
          <cell r="AP90" t="str">
            <v>พยาบาลวิชาชีพชำนาญการพิเศษ</v>
          </cell>
        </row>
        <row r="91">
          <cell r="AP91" t="str">
            <v>พยาบาลวิชาชีพปฏิบัติการ</v>
          </cell>
        </row>
        <row r="92">
          <cell r="AP92" t="str">
            <v>แพทย์แผนไทยกลุ่มงานวิชาชีพเฉพาะ</v>
          </cell>
        </row>
        <row r="93">
          <cell r="AP93" t="str">
            <v>เภสัชกร</v>
          </cell>
        </row>
        <row r="94">
          <cell r="AP94" t="str">
            <v>เภสัชกรกลุ่มงานวิชาชีพเฉพาะ</v>
          </cell>
        </row>
        <row r="95">
          <cell r="AP95" t="str">
            <v>เภสัชกรชำนาญการ</v>
          </cell>
        </row>
        <row r="96">
          <cell r="AP96" t="str">
            <v>เภสัชกรชำนาญการพิเศษ</v>
          </cell>
        </row>
        <row r="97">
          <cell r="AP97" t="str">
            <v>เภสัชกรปฏิบัติการ</v>
          </cell>
        </row>
        <row r="98">
          <cell r="AP98" t="str">
            <v>โภชนากรชำนาญงาน</v>
          </cell>
        </row>
        <row r="99">
          <cell r="AP99" t="str">
            <v>ลูกมือช่าง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P by Pos"/>
      <sheetName val="GP by Type"/>
      <sheetName val="Gen Y (20-37)"/>
      <sheetName val="Gen X (38-52)"/>
      <sheetName val="Baby Boom (53-71)"/>
      <sheetName val="personnel"/>
      <sheetName val="ตำแหน่งว่าง"/>
      <sheetName val="ยืมไป"/>
      <sheetName val="ลาศึกษา"/>
    </sheetNames>
    <sheetDataSet>
      <sheetData sheetId="0"/>
      <sheetData sheetId="1"/>
      <sheetData sheetId="2"/>
      <sheetData sheetId="3"/>
      <sheetData sheetId="4"/>
      <sheetData sheetId="5">
        <row r="2">
          <cell r="AE2" t="str">
            <v>ข้าราชการ</v>
          </cell>
          <cell r="AF2" t="str">
            <v>กลุ่มงานการเงินบัญชีและประกันสุขภาพ</v>
          </cell>
          <cell r="AG2" t="str">
            <v>ชาย</v>
          </cell>
          <cell r="AH2" t="str">
            <v>เจ้าพนักงานการเงินและบัญชี</v>
          </cell>
          <cell r="AI2" t="str">
            <v>ปฏิบัติงานจริง</v>
          </cell>
          <cell r="AJ2" t="str">
            <v>สายหลัก</v>
          </cell>
        </row>
        <row r="3">
          <cell r="AE3" t="str">
            <v>ลูกจ้างประจำ</v>
          </cell>
          <cell r="AF3" t="str">
            <v>กลุ่มงานการพยาบาลผู้ป่วยจิตเวชฉุกเฉิน</v>
          </cell>
          <cell r="AG3" t="str">
            <v>หญิง</v>
          </cell>
          <cell r="AH3" t="str">
            <v>เจ้าพนักงานการเงินและบัญชีชำนาญงาน</v>
          </cell>
          <cell r="AI3" t="str">
            <v>มีคนครอง</v>
          </cell>
          <cell r="AJ3" t="str">
            <v>สายรอง</v>
          </cell>
        </row>
        <row r="4">
          <cell r="AE4" t="str">
            <v>พนักงานราชการ</v>
          </cell>
          <cell r="AF4" t="str">
            <v>กลุ่มงานโครงสร้างพื้นฐานและวิศวกรรมทางการแพทย์</v>
          </cell>
          <cell r="AH4" t="str">
            <v>เจ้าพนักงานการเงินและบัญชีปฏิบัติงาน</v>
          </cell>
          <cell r="AI4" t="str">
            <v>ย้ายไป</v>
          </cell>
          <cell r="AJ4" t="str">
            <v>สายสนับสนุน</v>
          </cell>
        </row>
        <row r="5">
          <cell r="AE5" t="str">
            <v>พนักงานกระทรวงสาธารณสุข</v>
          </cell>
          <cell r="AF5" t="str">
            <v>กลุ่มงานจิตวิทยา</v>
          </cell>
          <cell r="AH5" t="str">
            <v>เจ้าพนักงานการเงินและบัญชีอาวุโส</v>
          </cell>
          <cell r="AI5" t="str">
            <v>ย้ายมา</v>
          </cell>
        </row>
        <row r="6">
          <cell r="AF6" t="str">
            <v>กลุ่มงานทันตกรรม</v>
          </cell>
          <cell r="AH6" t="str">
            <v>เจ้าพนักงานเครื่องคอมพิวเตอร์</v>
          </cell>
          <cell r="AI6" t="str">
            <v>ยืมตัวไป</v>
          </cell>
        </row>
        <row r="7">
          <cell r="AF7" t="str">
            <v>กลุ่มงานเทคนิคการแพทย์</v>
          </cell>
          <cell r="AH7" t="str">
            <v>เจ้าพนักงานทันตสาธารณสุขชำนาญงาน</v>
          </cell>
          <cell r="AI7" t="str">
            <v>ยืมตัวมา</v>
          </cell>
        </row>
        <row r="8">
          <cell r="AF8" t="str">
            <v>กลุ่มงานเทคโนโลยีและสารสนเทศ</v>
          </cell>
          <cell r="AH8" t="str">
            <v>เจ้าพนักงานธุรการ</v>
          </cell>
          <cell r="AI8" t="str">
            <v>ลาศึกษา</v>
          </cell>
        </row>
        <row r="9">
          <cell r="AF9" t="str">
            <v>กลุ่มงานบริหารทั่วไป</v>
          </cell>
          <cell r="AH9" t="str">
            <v>เจ้าพนักงานธุรการชำนาญงาน</v>
          </cell>
          <cell r="AI9" t="str">
            <v>ลาออก</v>
          </cell>
        </row>
        <row r="10">
          <cell r="AF10" t="str">
            <v>กลุ่มงานฝึกอบรมและวิเทศสัมพันธ์</v>
          </cell>
          <cell r="AH10" t="str">
            <v>เจ้าพนักงานพัสดุชำนาญงาน</v>
          </cell>
          <cell r="AI10" t="str">
            <v>เกษียณ</v>
          </cell>
        </row>
        <row r="11">
          <cell r="AF11" t="str">
            <v>กลุ่มงานพัฒนาคุณภาพบริการและมาตรฐาน</v>
          </cell>
          <cell r="AH11" t="str">
            <v>เจ้าพนักงานเภสัชกรรมชำนาญงาน</v>
          </cell>
          <cell r="AI11" t="str">
            <v>ว่าง</v>
          </cell>
        </row>
        <row r="12">
          <cell r="AF12" t="str">
            <v>กลุ่มงานพัสดุ</v>
          </cell>
          <cell r="AH12" t="str">
            <v>เจ้าพนักงานวิทยาศาสตร์การแพทย์ชำนาญงาน</v>
          </cell>
        </row>
        <row r="13">
          <cell r="AF13" t="str">
            <v>กลุ่มงานแพทย์แผนไทย</v>
          </cell>
          <cell r="AH13" t="str">
            <v>เจ้าพนักงานเวชสถิติชำนาญงาน</v>
          </cell>
        </row>
        <row r="14">
          <cell r="AF14" t="str">
            <v>กลุ่มงานเภสัชกรรม</v>
          </cell>
          <cell r="AH14" t="str">
            <v>เจ้าพนักงานโสตทัศนศึกษา</v>
          </cell>
        </row>
        <row r="15">
          <cell r="AF15" t="str">
            <v>กลุ่มงานโภชนาการ</v>
          </cell>
          <cell r="AH15" t="str">
            <v>เจ้าพนักงานโสตทัศนศึกษาชำนาญงาน</v>
          </cell>
        </row>
        <row r="16">
          <cell r="AF16" t="str">
            <v>กลุ่มงานยุทธศาสตร์และแผนงานโครงการ</v>
          </cell>
          <cell r="AH16" t="str">
            <v>เจ้าพนักงานอาชีวบำบัดชำนาญงาน</v>
          </cell>
        </row>
        <row r="17">
          <cell r="AF17" t="str">
            <v>กลุ่มงานวิจัยและพัฒนา</v>
          </cell>
          <cell r="AH17" t="str">
            <v>ช่างฝีมือทั่วไป</v>
          </cell>
        </row>
        <row r="18">
          <cell r="AF18" t="str">
            <v>กลุ่มงานเวชกรรมฟื้นฟู</v>
          </cell>
          <cell r="AH18" t="str">
            <v>ช่างต่อท่อระดับ ช2</v>
          </cell>
        </row>
        <row r="19">
          <cell r="AF19" t="str">
            <v>กลุ่มงานเวชระเบียน</v>
          </cell>
          <cell r="AH19" t="str">
            <v>ช่างไม้ระดับ ช4</v>
          </cell>
        </row>
        <row r="20">
          <cell r="AF20" t="str">
            <v>กลุ่มงานสนับสนุนและพัฒนาเครือข่าย</v>
          </cell>
          <cell r="AH20" t="str">
            <v>ทันตแพทย์เชี่ยวชาญ</v>
          </cell>
        </row>
        <row r="21">
          <cell r="AF21" t="str">
            <v>กลุ่มงานสังคมสงเคราะห์</v>
          </cell>
          <cell r="AH21" t="str">
            <v>นักกิจกรรมบำบัดชำนาญการ</v>
          </cell>
        </row>
        <row r="22">
          <cell r="AF22" t="str">
            <v>กลุ่มงานสารนิเทศและประชาสัมพันธ์</v>
          </cell>
          <cell r="AH22" t="str">
            <v>นักจัดการงานทั่วไป</v>
          </cell>
        </row>
        <row r="23">
          <cell r="AF23" t="str">
            <v>กลุ่มภารกิจการพยาบาล</v>
          </cell>
          <cell r="AH23" t="str">
            <v>นักจัดการงานทั่วไปกลุ่มงานบริหารทั่วไป</v>
          </cell>
        </row>
        <row r="24">
          <cell r="AF24" t="str">
            <v>แผนกบริการรักษาด้วยไฟฟ้า</v>
          </cell>
          <cell r="AH24" t="str">
            <v>นักจัดการงานทั่วไปชำนาญการ</v>
          </cell>
        </row>
        <row r="25">
          <cell r="AF25" t="str">
            <v>แผนกสุขภาพจิตและจิตเวชชุมชน</v>
          </cell>
          <cell r="AH25" t="str">
            <v>นักจัดการงานทั่วไปปฏิบัติการ</v>
          </cell>
        </row>
        <row r="26">
          <cell r="AF26" t="str">
            <v>แพทย์</v>
          </cell>
          <cell r="AH26" t="str">
            <v>นักจิตวิทยาคลินิก</v>
          </cell>
        </row>
        <row r="27">
          <cell r="AF27" t="str">
            <v>ศูนย์วิจัยและพัฒนาวิชาการ</v>
          </cell>
          <cell r="AH27" t="str">
            <v>นักจิตวิทยาคลินิกกลุ่มงานวิชาชีพเฉพาะ</v>
          </cell>
        </row>
        <row r="28">
          <cell r="AF28" t="str">
            <v>หอกรองจิต</v>
          </cell>
          <cell r="AH28" t="str">
            <v>นักจิตวิทยาคลินิกชำนาญการ</v>
          </cell>
        </row>
        <row r="29">
          <cell r="AF29" t="str">
            <v>หอชัยพฤกษ์</v>
          </cell>
          <cell r="AH29" t="str">
            <v>นักจิตวิทยาคลินิกชำนาญการพิเศษ</v>
          </cell>
        </row>
        <row r="30">
          <cell r="AF30" t="str">
            <v>หอทองอุไร</v>
          </cell>
          <cell r="AH30" t="str">
            <v>นักทรัพยากรบุคคล</v>
          </cell>
        </row>
        <row r="31">
          <cell r="AF31" t="str">
            <v>หอผกากรอง</v>
          </cell>
          <cell r="AH31" t="str">
            <v>นักทรัพยากรบุคคลกลุ่มงานบริหารทั่วไป</v>
          </cell>
        </row>
        <row r="32">
          <cell r="AF32" t="str">
            <v>หอพวงชมพู</v>
          </cell>
          <cell r="AH32" t="str">
            <v>นักเทคนิคการแพทย์</v>
          </cell>
        </row>
        <row r="33">
          <cell r="AF33" t="str">
            <v>หอพิรุณทอง</v>
          </cell>
          <cell r="AH33" t="str">
            <v>นักเทคนิคการแพทย์ชำนาญการ</v>
          </cell>
        </row>
        <row r="34">
          <cell r="AF34" t="str">
            <v>หอพุทธรักษา</v>
          </cell>
          <cell r="AH34" t="str">
            <v>นักประชาสัมพันธ์</v>
          </cell>
        </row>
        <row r="35">
          <cell r="AF35" t="str">
            <v>หอเฟื่องฟ้า</v>
          </cell>
          <cell r="AH35" t="str">
            <v>นักโภชนาการ</v>
          </cell>
        </row>
        <row r="36">
          <cell r="AF36" t="str">
            <v xml:space="preserve"> ----อื่นๆ----</v>
          </cell>
          <cell r="AH36" t="str">
            <v>นักโภชนาการชำนาญการ</v>
          </cell>
        </row>
        <row r="37">
          <cell r="AH37" t="str">
            <v>นักวิเคราะห์นโยบายและแผน</v>
          </cell>
        </row>
        <row r="38">
          <cell r="AH38" t="str">
            <v>นักวิชาการคอมพิวเตอร์กลุ่มงานวิชาชีพเฉพาะ</v>
          </cell>
        </row>
        <row r="39">
          <cell r="AH39" t="str">
            <v>นักวิชาการพัสดุ</v>
          </cell>
        </row>
        <row r="40">
          <cell r="AH40" t="str">
            <v>นักวิชาการสาธารณสุข</v>
          </cell>
        </row>
        <row r="41">
          <cell r="AH41" t="str">
            <v>นักวิชาการสาธารณสุขกลุ่มงานบริหารทั่วไป</v>
          </cell>
        </row>
        <row r="42">
          <cell r="AH42" t="str">
            <v>นักสังคมสงเคราะห์</v>
          </cell>
        </row>
        <row r="43">
          <cell r="AH43" t="str">
            <v>นักสังคมสงเคราะห์กลุ่มงานบริหารทั่วไป</v>
          </cell>
        </row>
        <row r="44">
          <cell r="AH44" t="str">
            <v>นักสังคมสงเคราะห์ชำนาญการ</v>
          </cell>
        </row>
        <row r="45">
          <cell r="AH45" t="str">
            <v>นายช่างเทคนิค</v>
          </cell>
        </row>
        <row r="46">
          <cell r="AH46" t="str">
            <v>นายแพทย์ชำนาญการ</v>
          </cell>
        </row>
        <row r="47">
          <cell r="AH47" t="str">
            <v>นายแพทย์ชำนาญการพิเศษ</v>
          </cell>
        </row>
        <row r="48">
          <cell r="AH48" t="str">
            <v>นายแพทย์เชี่ยวชาญ</v>
          </cell>
        </row>
        <row r="49">
          <cell r="AH49" t="str">
            <v>นายแพทย์ปฏิบัติการ</v>
          </cell>
        </row>
        <row r="50">
          <cell r="AH50" t="str">
            <v>ผู้ช่วยนักกายภาพบำบัด</v>
          </cell>
        </row>
        <row r="51">
          <cell r="AH51" t="str">
            <v>ผู้ช่วยพยาบาลระดับ ส4</v>
          </cell>
        </row>
        <row r="52">
          <cell r="AH52" t="str">
            <v>ผู้อำนวยการโรงพยาบาล (ระดับเชี่ยวชาญ)</v>
          </cell>
        </row>
        <row r="53">
          <cell r="AH53" t="str">
            <v>ผู้อำนวยการโรงพยาบาล</v>
          </cell>
        </row>
        <row r="54">
          <cell r="AH54" t="str">
            <v>พนักงานการเงินและบัญชี</v>
          </cell>
        </row>
        <row r="55">
          <cell r="AH55" t="str">
            <v>พนักงานการเงินและบัญชีระดับ ส3</v>
          </cell>
        </row>
        <row r="56">
          <cell r="AH56" t="str">
            <v>พนักงานการเงินและบัญชีระดับ ส4</v>
          </cell>
        </row>
        <row r="57">
          <cell r="AH57" t="str">
            <v>พนักงานเก็บเงินระดับ บ2</v>
          </cell>
        </row>
        <row r="58">
          <cell r="AH58" t="str">
            <v>พนักงานช่วยเหลือคนไข้</v>
          </cell>
        </row>
        <row r="59">
          <cell r="AH59" t="str">
            <v>พนักงานช่วยเหลือคนไข้กลุ่มงานบริการ</v>
          </cell>
        </row>
        <row r="60">
          <cell r="AH60" t="str">
            <v>พนักงานช่วยเหลือคนไข้ระดับ ส2</v>
          </cell>
        </row>
        <row r="61">
          <cell r="AH61" t="str">
            <v>พนักงานซักฟอก</v>
          </cell>
        </row>
        <row r="62">
          <cell r="AH62" t="str">
            <v>พนักงานธุรการระดับ ส3</v>
          </cell>
        </row>
        <row r="63">
          <cell r="AH63" t="str">
            <v>พนักงานบริการ</v>
          </cell>
        </row>
        <row r="64">
          <cell r="AH64" t="str">
            <v>พนักงานประกอบอาหาร</v>
          </cell>
        </row>
        <row r="65">
          <cell r="AH65" t="str">
            <v>พนักงานประจำตึก</v>
          </cell>
        </row>
        <row r="66">
          <cell r="AH66" t="str">
            <v>พนักงานประจำห้องยา</v>
          </cell>
        </row>
        <row r="67">
          <cell r="AH67" t="str">
            <v>พนักงานพัสดุ</v>
          </cell>
        </row>
        <row r="68">
          <cell r="AH68" t="str">
            <v>พนักงานพัสดุระดับ ส3</v>
          </cell>
        </row>
        <row r="69">
          <cell r="AH69" t="str">
            <v>พนักงานพิมพ์</v>
          </cell>
        </row>
        <row r="70">
          <cell r="AH70" t="str">
            <v>พนักงานพิมพ์ระดับ ส3</v>
          </cell>
        </row>
        <row r="71">
          <cell r="AH71" t="str">
            <v>พนักงานเภสัชกรรมระดับ ส2</v>
          </cell>
        </row>
        <row r="72">
          <cell r="AH72" t="str">
            <v>พนักงานรับโทรศัพท์</v>
          </cell>
        </row>
        <row r="73">
          <cell r="AH73" t="str">
            <v>พนักงานสถิติระดับ ส3</v>
          </cell>
        </row>
        <row r="74">
          <cell r="AH74" t="str">
            <v>พยาบาลวิชาชีพ</v>
          </cell>
        </row>
        <row r="75">
          <cell r="AH75" t="str">
            <v>พยาบาลวิชาชีพกลุ่มงานวิชาชีพเฉพาะ</v>
          </cell>
        </row>
        <row r="76">
          <cell r="AH76" t="str">
            <v>พยาบาลวิชาชีพชำนาญการ</v>
          </cell>
        </row>
        <row r="77">
          <cell r="AH77" t="str">
            <v>พยาบาลวิชาชีพชำนาญการพิเศษ</v>
          </cell>
        </row>
        <row r="78">
          <cell r="AH78" t="str">
            <v>พยาบาลวิชาชีพปฏิบัติการ</v>
          </cell>
        </row>
        <row r="79">
          <cell r="AH79" t="str">
            <v>เภสัชกรกลุ่มงานวิชาชีพเฉพาะ</v>
          </cell>
        </row>
        <row r="80">
          <cell r="AH80" t="str">
            <v>เภสัชกรชำนาญการพิเศษ</v>
          </cell>
        </row>
        <row r="81">
          <cell r="AH81" t="str">
            <v>เภสัชกรปฏิบัติการ</v>
          </cell>
        </row>
      </sheetData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T_ขรก"/>
      <sheetName val="ขรก"/>
      <sheetName val="PvT_ลป"/>
      <sheetName val="ลป"/>
      <sheetName val="PvT_พรก"/>
      <sheetName val="พรก"/>
      <sheetName val="PvT_พกส"/>
      <sheetName val="พกส"/>
      <sheetName val="พรก (2)"/>
      <sheetName val="ลป (2)"/>
      <sheetName val="ขรก (2)"/>
    </sheetNames>
    <sheetDataSet>
      <sheetData sheetId="0" refreshError="1"/>
      <sheetData sheetId="1">
        <row r="2">
          <cell r="AB2" t="str">
            <v>ย้ายมา</v>
          </cell>
        </row>
        <row r="3">
          <cell r="AB3" t="str">
            <v>ยืมตัวไป</v>
          </cell>
        </row>
        <row r="4">
          <cell r="AB4" t="str">
            <v>ยืมตัวมา</v>
          </cell>
        </row>
        <row r="5">
          <cell r="AB5" t="str">
            <v>ลาศึกษา</v>
          </cell>
        </row>
        <row r="6">
          <cell r="AB6" t="str">
            <v>มีคนครอง</v>
          </cell>
        </row>
        <row r="7">
          <cell r="AB7" t="str">
            <v>ลาออก</v>
          </cell>
        </row>
        <row r="8">
          <cell r="AB8" t="str">
            <v>ว่าง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workbookViewId="0">
      <selection activeCell="R11" sqref="R11"/>
    </sheetView>
  </sheetViews>
  <sheetFormatPr defaultRowHeight="21.75" x14ac:dyDescent="0.5"/>
  <cols>
    <col min="1" max="1" width="5.375" style="2" bestFit="1" customWidth="1"/>
    <col min="2" max="2" width="4.875" style="2" customWidth="1"/>
    <col min="3" max="3" width="29" style="2" bestFit="1" customWidth="1"/>
    <col min="4" max="4" width="9.375" style="2" bestFit="1" customWidth="1"/>
    <col min="5" max="5" width="2.125" style="2" customWidth="1"/>
    <col min="6" max="6" width="5.375" style="2" bestFit="1" customWidth="1"/>
    <col min="7" max="7" width="5.25" style="2" customWidth="1"/>
    <col min="8" max="8" width="29.75" style="2" bestFit="1" customWidth="1"/>
    <col min="9" max="9" width="9.375" style="2" bestFit="1" customWidth="1"/>
    <col min="10" max="10" width="2.25" style="2" customWidth="1"/>
    <col min="11" max="11" width="9.625" style="2" bestFit="1" customWidth="1"/>
    <col min="12" max="12" width="4.875" style="2" customWidth="1"/>
    <col min="13" max="13" width="29.75" style="2" bestFit="1" customWidth="1"/>
    <col min="14" max="14" width="9.375" style="2" bestFit="1" customWidth="1"/>
    <col min="15" max="16384" width="9" style="2"/>
  </cols>
  <sheetData>
    <row r="1" spans="1:14" x14ac:dyDescent="0.5">
      <c r="A1" s="1" t="s">
        <v>0</v>
      </c>
      <c r="B1" s="1">
        <v>171</v>
      </c>
      <c r="C1" s="1" t="s">
        <v>1</v>
      </c>
      <c r="D1" s="1"/>
      <c r="E1" s="1"/>
      <c r="F1" s="1" t="s">
        <v>2</v>
      </c>
      <c r="G1" s="1">
        <v>135</v>
      </c>
      <c r="H1" s="1" t="s">
        <v>1</v>
      </c>
      <c r="I1" s="1"/>
      <c r="J1" s="1"/>
      <c r="K1" s="1" t="s">
        <v>3</v>
      </c>
      <c r="L1" s="1">
        <v>64</v>
      </c>
      <c r="M1" s="1" t="s">
        <v>1</v>
      </c>
    </row>
    <row r="2" spans="1:14" x14ac:dyDescent="0.5">
      <c r="B2" s="3">
        <v>46.216216216216218</v>
      </c>
      <c r="C2" s="2" t="s">
        <v>129</v>
      </c>
      <c r="G2" s="3">
        <v>36.486486486486484</v>
      </c>
      <c r="H2" s="2" t="s">
        <v>129</v>
      </c>
      <c r="L2" s="3">
        <v>17.297297297297298</v>
      </c>
      <c r="M2" s="2" t="s">
        <v>129</v>
      </c>
    </row>
    <row r="3" spans="1:14" x14ac:dyDescent="0.5">
      <c r="A3" s="2">
        <v>370</v>
      </c>
      <c r="C3" s="57" t="s">
        <v>4</v>
      </c>
      <c r="D3" s="57" t="s">
        <v>5</v>
      </c>
      <c r="H3" s="58" t="s">
        <v>4</v>
      </c>
      <c r="I3" s="58" t="s">
        <v>5</v>
      </c>
      <c r="M3" s="59" t="s">
        <v>4</v>
      </c>
      <c r="N3" s="59" t="s">
        <v>5</v>
      </c>
    </row>
    <row r="4" spans="1:14" x14ac:dyDescent="0.5">
      <c r="C4" s="2" t="s">
        <v>6</v>
      </c>
      <c r="D4" s="4">
        <v>1</v>
      </c>
      <c r="H4" s="2" t="s">
        <v>7</v>
      </c>
      <c r="I4" s="4">
        <v>3</v>
      </c>
      <c r="M4" s="2" t="s">
        <v>6</v>
      </c>
      <c r="N4" s="4">
        <v>1</v>
      </c>
    </row>
    <row r="5" spans="1:14" x14ac:dyDescent="0.5">
      <c r="A5" s="2">
        <v>100</v>
      </c>
      <c r="C5" s="2" t="s">
        <v>8</v>
      </c>
      <c r="D5" s="4">
        <v>2</v>
      </c>
      <c r="H5" s="2" t="s">
        <v>9</v>
      </c>
      <c r="I5" s="4">
        <v>1</v>
      </c>
      <c r="M5" s="2" t="s">
        <v>10</v>
      </c>
      <c r="N5" s="4">
        <v>1</v>
      </c>
    </row>
    <row r="6" spans="1:14" x14ac:dyDescent="0.5">
      <c r="C6" s="2" t="s">
        <v>11</v>
      </c>
      <c r="D6" s="4">
        <v>2</v>
      </c>
      <c r="H6" s="2" t="s">
        <v>12</v>
      </c>
      <c r="I6" s="4">
        <v>1</v>
      </c>
      <c r="M6" s="2" t="s">
        <v>13</v>
      </c>
      <c r="N6" s="4">
        <v>2</v>
      </c>
    </row>
    <row r="7" spans="1:14" x14ac:dyDescent="0.5">
      <c r="C7" s="2" t="s">
        <v>14</v>
      </c>
      <c r="D7" s="4">
        <v>4</v>
      </c>
      <c r="H7" s="2" t="s">
        <v>15</v>
      </c>
      <c r="I7" s="4">
        <v>1</v>
      </c>
      <c r="M7" s="2" t="s">
        <v>15</v>
      </c>
      <c r="N7" s="4">
        <v>2</v>
      </c>
    </row>
    <row r="8" spans="1:14" x14ac:dyDescent="0.5">
      <c r="C8" s="2" t="s">
        <v>16</v>
      </c>
      <c r="D8" s="4">
        <v>1</v>
      </c>
      <c r="H8" s="2" t="s">
        <v>17</v>
      </c>
      <c r="I8" s="4">
        <v>1</v>
      </c>
      <c r="M8" s="2" t="s">
        <v>18</v>
      </c>
      <c r="N8" s="4">
        <v>2</v>
      </c>
    </row>
    <row r="9" spans="1:14" x14ac:dyDescent="0.5">
      <c r="C9" s="2" t="s">
        <v>19</v>
      </c>
      <c r="D9" s="4">
        <v>1</v>
      </c>
      <c r="H9" s="2" t="s">
        <v>20</v>
      </c>
      <c r="I9" s="4">
        <v>1</v>
      </c>
      <c r="M9" s="2" t="s">
        <v>17</v>
      </c>
      <c r="N9" s="4">
        <v>2</v>
      </c>
    </row>
    <row r="10" spans="1:14" x14ac:dyDescent="0.5">
      <c r="C10" s="2" t="s">
        <v>21</v>
      </c>
      <c r="D10" s="4">
        <v>2</v>
      </c>
      <c r="H10" s="2" t="s">
        <v>22</v>
      </c>
      <c r="I10" s="4">
        <v>3</v>
      </c>
      <c r="M10" s="2" t="s">
        <v>20</v>
      </c>
      <c r="N10" s="4">
        <v>1</v>
      </c>
    </row>
    <row r="11" spans="1:14" x14ac:dyDescent="0.5">
      <c r="C11" s="2" t="s">
        <v>23</v>
      </c>
      <c r="D11" s="4">
        <v>2</v>
      </c>
      <c r="H11" s="2" t="s">
        <v>24</v>
      </c>
      <c r="I11" s="4">
        <v>1</v>
      </c>
      <c r="M11" s="2" t="s">
        <v>22</v>
      </c>
      <c r="N11" s="4">
        <v>1</v>
      </c>
    </row>
    <row r="12" spans="1:14" x14ac:dyDescent="0.5">
      <c r="C12" s="2" t="s">
        <v>25</v>
      </c>
      <c r="D12" s="4">
        <v>1</v>
      </c>
      <c r="H12" s="2" t="s">
        <v>26</v>
      </c>
      <c r="I12" s="4">
        <v>1</v>
      </c>
      <c r="M12" s="2" t="s">
        <v>27</v>
      </c>
      <c r="N12" s="4">
        <v>1</v>
      </c>
    </row>
    <row r="13" spans="1:14" x14ac:dyDescent="0.5">
      <c r="C13" s="2" t="s">
        <v>28</v>
      </c>
      <c r="D13" s="4">
        <v>1</v>
      </c>
      <c r="H13" s="2" t="s">
        <v>29</v>
      </c>
      <c r="I13" s="4">
        <v>1</v>
      </c>
      <c r="M13" s="2" t="s">
        <v>30</v>
      </c>
      <c r="N13" s="4">
        <v>1</v>
      </c>
    </row>
    <row r="14" spans="1:14" x14ac:dyDescent="0.5">
      <c r="C14" s="2" t="s">
        <v>31</v>
      </c>
      <c r="D14" s="4">
        <v>2</v>
      </c>
      <c r="H14" s="2" t="s">
        <v>11</v>
      </c>
      <c r="I14" s="4">
        <v>1</v>
      </c>
      <c r="M14" s="2" t="s">
        <v>32</v>
      </c>
      <c r="N14" s="4">
        <v>1</v>
      </c>
    </row>
    <row r="15" spans="1:14" x14ac:dyDescent="0.5">
      <c r="C15" s="2" t="s">
        <v>33</v>
      </c>
      <c r="D15" s="4">
        <v>1</v>
      </c>
      <c r="H15" s="2" t="s">
        <v>14</v>
      </c>
      <c r="I15" s="4">
        <v>3</v>
      </c>
      <c r="M15" s="2" t="s">
        <v>34</v>
      </c>
      <c r="N15" s="4">
        <v>1</v>
      </c>
    </row>
    <row r="16" spans="1:14" x14ac:dyDescent="0.5">
      <c r="C16" s="2" t="s">
        <v>35</v>
      </c>
      <c r="D16" s="4">
        <v>2</v>
      </c>
      <c r="H16" s="2" t="s">
        <v>16</v>
      </c>
      <c r="I16" s="4">
        <v>1</v>
      </c>
      <c r="M16" s="2" t="s">
        <v>36</v>
      </c>
      <c r="N16" s="4">
        <v>0</v>
      </c>
    </row>
    <row r="17" spans="3:14" x14ac:dyDescent="0.5">
      <c r="C17" s="2" t="s">
        <v>37</v>
      </c>
      <c r="D17" s="4">
        <v>2</v>
      </c>
      <c r="H17" s="2" t="s">
        <v>38</v>
      </c>
      <c r="I17" s="4">
        <v>1</v>
      </c>
      <c r="M17" s="2" t="s">
        <v>39</v>
      </c>
      <c r="N17" s="4">
        <v>2</v>
      </c>
    </row>
    <row r="18" spans="3:14" x14ac:dyDescent="0.5">
      <c r="C18" s="2" t="s">
        <v>40</v>
      </c>
      <c r="D18" s="4">
        <v>1</v>
      </c>
      <c r="H18" s="2" t="s">
        <v>39</v>
      </c>
      <c r="I18" s="4">
        <v>1</v>
      </c>
      <c r="M18" s="2" t="s">
        <v>41</v>
      </c>
      <c r="N18" s="4">
        <v>1</v>
      </c>
    </row>
    <row r="19" spans="3:14" x14ac:dyDescent="0.5">
      <c r="C19" s="2" t="s">
        <v>42</v>
      </c>
      <c r="D19" s="4">
        <v>1</v>
      </c>
      <c r="H19" s="2" t="s">
        <v>43</v>
      </c>
      <c r="I19" s="4">
        <v>2</v>
      </c>
      <c r="M19" s="2" t="s">
        <v>44</v>
      </c>
      <c r="N19" s="4">
        <v>5</v>
      </c>
    </row>
    <row r="20" spans="3:14" x14ac:dyDescent="0.5">
      <c r="C20" s="2" t="s">
        <v>45</v>
      </c>
      <c r="D20" s="4">
        <v>2</v>
      </c>
      <c r="H20" s="2" t="s">
        <v>46</v>
      </c>
      <c r="I20" s="4">
        <v>1</v>
      </c>
      <c r="M20" s="2" t="s">
        <v>47</v>
      </c>
      <c r="N20" s="4">
        <v>1</v>
      </c>
    </row>
    <row r="21" spans="3:14" x14ac:dyDescent="0.5">
      <c r="C21" s="2" t="s">
        <v>48</v>
      </c>
      <c r="D21" s="4">
        <v>2</v>
      </c>
      <c r="H21" s="2" t="s">
        <v>31</v>
      </c>
      <c r="I21" s="4">
        <v>1</v>
      </c>
      <c r="M21" s="2" t="s">
        <v>49</v>
      </c>
      <c r="N21" s="4">
        <v>1</v>
      </c>
    </row>
    <row r="22" spans="3:14" x14ac:dyDescent="0.5">
      <c r="C22" s="2" t="s">
        <v>50</v>
      </c>
      <c r="D22" s="4">
        <v>1</v>
      </c>
      <c r="H22" s="2" t="s">
        <v>51</v>
      </c>
      <c r="I22" s="4">
        <v>1</v>
      </c>
      <c r="M22" s="2" t="s">
        <v>52</v>
      </c>
      <c r="N22" s="4">
        <v>3</v>
      </c>
    </row>
    <row r="23" spans="3:14" x14ac:dyDescent="0.5">
      <c r="C23" s="2" t="s">
        <v>53</v>
      </c>
      <c r="D23" s="4">
        <v>1</v>
      </c>
      <c r="H23" s="2" t="s">
        <v>37</v>
      </c>
      <c r="I23" s="4">
        <v>1</v>
      </c>
      <c r="M23" s="2" t="s">
        <v>54</v>
      </c>
      <c r="N23" s="4">
        <v>4</v>
      </c>
    </row>
    <row r="24" spans="3:14" x14ac:dyDescent="0.5">
      <c r="C24" s="2" t="s">
        <v>55</v>
      </c>
      <c r="D24" s="4">
        <v>4</v>
      </c>
      <c r="H24" s="2" t="s">
        <v>56</v>
      </c>
      <c r="I24" s="4">
        <v>1</v>
      </c>
      <c r="M24" s="2" t="s">
        <v>57</v>
      </c>
      <c r="N24" s="4">
        <v>1</v>
      </c>
    </row>
    <row r="25" spans="3:14" x14ac:dyDescent="0.5">
      <c r="C25" s="2" t="s">
        <v>58</v>
      </c>
      <c r="D25" s="4">
        <v>0</v>
      </c>
      <c r="H25" s="2" t="s">
        <v>50</v>
      </c>
      <c r="I25" s="4">
        <v>2</v>
      </c>
      <c r="M25" s="2" t="s">
        <v>59</v>
      </c>
      <c r="N25" s="4">
        <v>3</v>
      </c>
    </row>
    <row r="26" spans="3:14" x14ac:dyDescent="0.5">
      <c r="C26" s="2" t="s">
        <v>60</v>
      </c>
      <c r="D26" s="4">
        <v>2</v>
      </c>
      <c r="H26" s="2" t="s">
        <v>55</v>
      </c>
      <c r="I26" s="4">
        <v>2</v>
      </c>
      <c r="M26" s="2" t="s">
        <v>61</v>
      </c>
      <c r="N26" s="4">
        <v>1</v>
      </c>
    </row>
    <row r="27" spans="3:14" x14ac:dyDescent="0.5">
      <c r="C27" s="2" t="s">
        <v>62</v>
      </c>
      <c r="D27" s="4">
        <v>1</v>
      </c>
      <c r="H27" s="2" t="s">
        <v>63</v>
      </c>
      <c r="I27" s="4">
        <v>1</v>
      </c>
      <c r="M27" s="2" t="s">
        <v>64</v>
      </c>
      <c r="N27" s="4">
        <v>1</v>
      </c>
    </row>
    <row r="28" spans="3:14" x14ac:dyDescent="0.5">
      <c r="C28" s="2" t="s">
        <v>52</v>
      </c>
      <c r="D28" s="4">
        <v>33</v>
      </c>
      <c r="H28" s="2" t="s">
        <v>60</v>
      </c>
      <c r="I28" s="4">
        <v>3</v>
      </c>
      <c r="M28" s="2" t="s">
        <v>65</v>
      </c>
      <c r="N28" s="4">
        <v>1</v>
      </c>
    </row>
    <row r="29" spans="3:14" x14ac:dyDescent="0.5">
      <c r="C29" s="2" t="s">
        <v>66</v>
      </c>
      <c r="D29" s="4">
        <v>1</v>
      </c>
      <c r="H29" s="2" t="s">
        <v>44</v>
      </c>
      <c r="I29" s="4">
        <v>2</v>
      </c>
      <c r="M29" s="2" t="s">
        <v>67</v>
      </c>
      <c r="N29" s="4">
        <v>1</v>
      </c>
    </row>
    <row r="30" spans="3:14" x14ac:dyDescent="0.5">
      <c r="C30" s="2" t="s">
        <v>68</v>
      </c>
      <c r="D30" s="4">
        <v>5</v>
      </c>
      <c r="H30" s="2" t="s">
        <v>69</v>
      </c>
      <c r="I30" s="4">
        <v>1</v>
      </c>
      <c r="M30" s="2" t="s">
        <v>70</v>
      </c>
      <c r="N30" s="4">
        <v>1</v>
      </c>
    </row>
    <row r="31" spans="3:14" x14ac:dyDescent="0.5">
      <c r="C31" s="2" t="s">
        <v>59</v>
      </c>
      <c r="D31" s="4">
        <v>12</v>
      </c>
      <c r="H31" s="2" t="s">
        <v>62</v>
      </c>
      <c r="I31" s="4">
        <v>1</v>
      </c>
      <c r="M31" s="2" t="s">
        <v>71</v>
      </c>
      <c r="N31" s="4">
        <v>1</v>
      </c>
    </row>
    <row r="32" spans="3:14" x14ac:dyDescent="0.5">
      <c r="C32" s="2" t="s">
        <v>65</v>
      </c>
      <c r="D32" s="4">
        <v>2</v>
      </c>
      <c r="H32" s="2" t="s">
        <v>72</v>
      </c>
      <c r="I32" s="4">
        <v>1</v>
      </c>
      <c r="M32" s="2" t="s">
        <v>73</v>
      </c>
      <c r="N32" s="4">
        <v>2</v>
      </c>
    </row>
    <row r="33" spans="3:14" x14ac:dyDescent="0.5">
      <c r="C33" s="2" t="s">
        <v>74</v>
      </c>
      <c r="D33" s="4">
        <v>1</v>
      </c>
      <c r="H33" s="2" t="s">
        <v>52</v>
      </c>
      <c r="I33" s="4">
        <v>20</v>
      </c>
      <c r="M33" s="2" t="s">
        <v>75</v>
      </c>
      <c r="N33" s="4">
        <v>18</v>
      </c>
    </row>
    <row r="34" spans="3:14" x14ac:dyDescent="0.5">
      <c r="C34" s="2" t="s">
        <v>76</v>
      </c>
      <c r="D34" s="4">
        <v>19</v>
      </c>
      <c r="H34" s="2" t="s">
        <v>77</v>
      </c>
      <c r="I34" s="4">
        <v>3</v>
      </c>
      <c r="M34" s="2" t="s">
        <v>78</v>
      </c>
      <c r="N34" s="4">
        <v>1</v>
      </c>
    </row>
    <row r="35" spans="3:14" x14ac:dyDescent="0.5">
      <c r="C35" s="2" t="s">
        <v>79</v>
      </c>
      <c r="D35" s="4">
        <v>1</v>
      </c>
      <c r="H35" s="2" t="s">
        <v>54</v>
      </c>
      <c r="I35" s="4">
        <v>1</v>
      </c>
    </row>
    <row r="36" spans="3:14" x14ac:dyDescent="0.5">
      <c r="C36" s="2" t="s">
        <v>80</v>
      </c>
      <c r="D36" s="4">
        <v>8</v>
      </c>
      <c r="H36" s="2" t="s">
        <v>59</v>
      </c>
      <c r="I36" s="4">
        <v>9</v>
      </c>
    </row>
    <row r="37" spans="3:14" x14ac:dyDescent="0.5">
      <c r="C37" s="2" t="s">
        <v>81</v>
      </c>
      <c r="D37" s="4">
        <v>4</v>
      </c>
      <c r="H37" s="2" t="s">
        <v>65</v>
      </c>
      <c r="I37" s="4">
        <v>1</v>
      </c>
    </row>
    <row r="38" spans="3:14" x14ac:dyDescent="0.5">
      <c r="C38" s="2" t="s">
        <v>75</v>
      </c>
      <c r="D38" s="4">
        <v>2</v>
      </c>
      <c r="H38" s="2" t="s">
        <v>67</v>
      </c>
      <c r="I38" s="4">
        <v>1</v>
      </c>
    </row>
    <row r="39" spans="3:14" x14ac:dyDescent="0.5">
      <c r="C39" s="2" t="s">
        <v>82</v>
      </c>
      <c r="D39" s="4">
        <v>37</v>
      </c>
      <c r="H39" s="2" t="s">
        <v>76</v>
      </c>
      <c r="I39" s="4">
        <v>9</v>
      </c>
    </row>
    <row r="40" spans="3:14" x14ac:dyDescent="0.5">
      <c r="C40" s="2" t="s">
        <v>83</v>
      </c>
      <c r="D40" s="4">
        <v>1</v>
      </c>
      <c r="H40" s="2" t="s">
        <v>84</v>
      </c>
      <c r="I40" s="4">
        <v>3</v>
      </c>
    </row>
    <row r="41" spans="3:14" x14ac:dyDescent="0.5">
      <c r="C41" s="2" t="s">
        <v>85</v>
      </c>
      <c r="D41" s="4">
        <v>2</v>
      </c>
      <c r="H41" s="2" t="s">
        <v>71</v>
      </c>
      <c r="I41" s="4">
        <v>2</v>
      </c>
    </row>
    <row r="42" spans="3:14" x14ac:dyDescent="0.5">
      <c r="C42" s="2" t="s">
        <v>86</v>
      </c>
      <c r="D42" s="4">
        <v>2</v>
      </c>
      <c r="H42" s="2" t="s">
        <v>75</v>
      </c>
      <c r="I42" s="4">
        <v>42</v>
      </c>
    </row>
    <row r="43" spans="3:14" x14ac:dyDescent="0.5">
      <c r="C43" s="2" t="s">
        <v>87</v>
      </c>
      <c r="D43" s="4">
        <v>1</v>
      </c>
      <c r="H43" s="2" t="s">
        <v>87</v>
      </c>
      <c r="I43" s="4">
        <v>1</v>
      </c>
    </row>
    <row r="44" spans="3:14" x14ac:dyDescent="0.5">
      <c r="C44" s="2" t="s">
        <v>88</v>
      </c>
      <c r="D44" s="4">
        <v>1</v>
      </c>
      <c r="H44" s="2" t="s">
        <v>89</v>
      </c>
      <c r="I44" s="4">
        <v>1</v>
      </c>
    </row>
    <row r="45" spans="3:14" x14ac:dyDescent="0.5">
      <c r="H45" s="2" t="s">
        <v>90</v>
      </c>
      <c r="I45" s="4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abSelected="1" workbookViewId="0">
      <selection activeCell="N16" sqref="N16"/>
    </sheetView>
  </sheetViews>
  <sheetFormatPr defaultRowHeight="21.75" x14ac:dyDescent="0.5"/>
  <cols>
    <col min="1" max="1" width="5.5" style="2" customWidth="1"/>
    <col min="2" max="2" width="4" style="2" customWidth="1"/>
    <col min="3" max="3" width="19.75" style="2" customWidth="1"/>
    <col min="4" max="4" width="5.375" style="2" bestFit="1" customWidth="1"/>
    <col min="5" max="5" width="4.75" style="2" customWidth="1"/>
    <col min="6" max="6" width="6.125" style="2" customWidth="1"/>
    <col min="7" max="7" width="4.5" style="2" customWidth="1"/>
    <col min="8" max="8" width="19.125" style="2" bestFit="1" customWidth="1"/>
    <col min="9" max="9" width="5.375" style="2" bestFit="1" customWidth="1"/>
    <col min="10" max="10" width="5.125" style="2" customWidth="1"/>
    <col min="11" max="11" width="10.375" style="2" customWidth="1"/>
    <col min="12" max="12" width="7.125" style="2" customWidth="1"/>
    <col min="13" max="13" width="19.125" style="2" bestFit="1" customWidth="1"/>
    <col min="14" max="14" width="5.375" style="2" bestFit="1" customWidth="1"/>
    <col min="15" max="15" width="5.125" style="2" customWidth="1"/>
    <col min="16" max="16384" width="9" style="2"/>
  </cols>
  <sheetData>
    <row r="1" spans="1:15" x14ac:dyDescent="0.5">
      <c r="A1" s="1" t="s">
        <v>0</v>
      </c>
      <c r="B1" s="1">
        <v>171</v>
      </c>
      <c r="C1" s="1" t="s">
        <v>1</v>
      </c>
      <c r="D1" s="1"/>
      <c r="E1" s="1"/>
      <c r="F1" s="1" t="s">
        <v>2</v>
      </c>
      <c r="G1" s="1">
        <v>135</v>
      </c>
      <c r="H1" s="1" t="s">
        <v>1</v>
      </c>
      <c r="I1" s="1"/>
      <c r="J1" s="1"/>
      <c r="K1" s="1" t="s">
        <v>3</v>
      </c>
      <c r="L1" s="1">
        <v>64</v>
      </c>
      <c r="M1" s="1" t="s">
        <v>1</v>
      </c>
    </row>
    <row r="2" spans="1:15" x14ac:dyDescent="0.5">
      <c r="A2" s="1"/>
      <c r="B2" s="3">
        <v>46.216216216216218</v>
      </c>
      <c r="C2" s="1" t="s">
        <v>129</v>
      </c>
      <c r="D2" s="1"/>
      <c r="E2" s="1"/>
      <c r="F2" s="1"/>
      <c r="G2" s="3">
        <v>36.486486486486484</v>
      </c>
      <c r="H2" s="1" t="s">
        <v>129</v>
      </c>
      <c r="I2" s="1"/>
      <c r="J2" s="1"/>
      <c r="K2" s="1"/>
      <c r="L2" s="3">
        <v>17.297297297297298</v>
      </c>
      <c r="M2" s="1" t="s">
        <v>129</v>
      </c>
    </row>
    <row r="3" spans="1:15" x14ac:dyDescent="0.5">
      <c r="A3" s="2">
        <v>370</v>
      </c>
      <c r="C3" s="15" t="s">
        <v>91</v>
      </c>
      <c r="D3" s="16" t="s">
        <v>5</v>
      </c>
      <c r="E3" s="17" t="s">
        <v>92</v>
      </c>
      <c r="H3" s="11" t="s">
        <v>91</v>
      </c>
      <c r="I3" s="18" t="s">
        <v>5</v>
      </c>
      <c r="J3" s="12" t="s">
        <v>92</v>
      </c>
      <c r="M3" s="13" t="s">
        <v>91</v>
      </c>
      <c r="N3" s="19" t="s">
        <v>5</v>
      </c>
      <c r="O3" s="14" t="s">
        <v>92</v>
      </c>
    </row>
    <row r="4" spans="1:15" x14ac:dyDescent="0.5">
      <c r="A4" s="2">
        <v>100</v>
      </c>
      <c r="C4" s="5" t="s">
        <v>93</v>
      </c>
      <c r="D4" s="20">
        <v>49</v>
      </c>
      <c r="E4" s="21">
        <v>31.818181818181817</v>
      </c>
      <c r="H4" s="6" t="s">
        <v>93</v>
      </c>
      <c r="I4" s="22">
        <v>67</v>
      </c>
      <c r="J4" s="23">
        <v>43.506493506493506</v>
      </c>
      <c r="M4" s="7" t="s">
        <v>93</v>
      </c>
      <c r="N4" s="24">
        <v>38</v>
      </c>
      <c r="O4" s="25">
        <v>24.675324675324674</v>
      </c>
    </row>
    <row r="5" spans="1:15" x14ac:dyDescent="0.5">
      <c r="A5" s="2">
        <v>100</v>
      </c>
      <c r="C5" s="5" t="s">
        <v>94</v>
      </c>
      <c r="D5" s="20">
        <v>107</v>
      </c>
      <c r="E5" s="21">
        <v>64.071856287425149</v>
      </c>
      <c r="H5" s="6" t="s">
        <v>94</v>
      </c>
      <c r="I5" s="22">
        <v>50</v>
      </c>
      <c r="J5" s="23">
        <v>29.940119760479043</v>
      </c>
      <c r="M5" s="7" t="s">
        <v>94</v>
      </c>
      <c r="N5" s="24">
        <v>10</v>
      </c>
      <c r="O5" s="25">
        <v>5.9880239520958085</v>
      </c>
    </row>
    <row r="6" spans="1:15" x14ac:dyDescent="0.5">
      <c r="A6" s="2">
        <v>100</v>
      </c>
      <c r="C6" s="9" t="s">
        <v>95</v>
      </c>
      <c r="D6" s="26">
        <v>15</v>
      </c>
      <c r="E6" s="21">
        <v>68.181818181818187</v>
      </c>
      <c r="H6" s="6" t="s">
        <v>95</v>
      </c>
      <c r="I6" s="22">
        <v>7</v>
      </c>
      <c r="J6" s="23">
        <v>31.818181818181817</v>
      </c>
      <c r="M6" s="8" t="s">
        <v>96</v>
      </c>
      <c r="N6" s="27">
        <v>16</v>
      </c>
      <c r="O6" s="28">
        <v>59.25925925925926</v>
      </c>
    </row>
    <row r="7" spans="1:15" x14ac:dyDescent="0.5">
      <c r="A7" s="2">
        <v>100</v>
      </c>
      <c r="H7" s="10" t="s">
        <v>96</v>
      </c>
      <c r="I7" s="29">
        <v>11</v>
      </c>
      <c r="J7" s="23">
        <v>40.74074074074074</v>
      </c>
    </row>
    <row r="9" spans="1:15" x14ac:dyDescent="0.5">
      <c r="C9" s="60" t="s">
        <v>93</v>
      </c>
      <c r="D9" s="61">
        <v>154</v>
      </c>
    </row>
    <row r="10" spans="1:15" x14ac:dyDescent="0.5">
      <c r="C10" s="60" t="s">
        <v>94</v>
      </c>
      <c r="D10" s="61">
        <v>167</v>
      </c>
    </row>
    <row r="11" spans="1:15" x14ac:dyDescent="0.5">
      <c r="C11" s="60" t="s">
        <v>95</v>
      </c>
      <c r="D11" s="61">
        <v>22</v>
      </c>
    </row>
    <row r="12" spans="1:15" x14ac:dyDescent="0.5">
      <c r="C12" s="60" t="s">
        <v>96</v>
      </c>
      <c r="D12" s="61">
        <v>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J18"/>
  <sheetViews>
    <sheetView workbookViewId="0">
      <pane ySplit="1" topLeftCell="A4" activePane="bottomLeft" state="frozen"/>
      <selection pane="bottomLeft" activeCell="H19" sqref="H19"/>
    </sheetView>
  </sheetViews>
  <sheetFormatPr defaultRowHeight="21.75" x14ac:dyDescent="0.2"/>
  <cols>
    <col min="1" max="1" width="4.625" style="31" bestFit="1" customWidth="1"/>
    <col min="2" max="2" width="9.75" style="31" customWidth="1"/>
    <col min="3" max="3" width="23.875" style="31" bestFit="1" customWidth="1"/>
    <col min="4" max="4" width="16.5" style="31" bestFit="1" customWidth="1"/>
    <col min="5" max="5" width="10.625" style="31" customWidth="1"/>
    <col min="6" max="6" width="8.875" style="31" bestFit="1" customWidth="1"/>
    <col min="7" max="7" width="14.75" style="31" customWidth="1"/>
    <col min="8" max="8" width="4.5" style="31" customWidth="1"/>
    <col min="9" max="9" width="19.25" style="31" customWidth="1"/>
    <col min="10" max="10" width="29.125" style="31" customWidth="1"/>
    <col min="11" max="11" width="8.75" style="31" bestFit="1" customWidth="1"/>
    <col min="12" max="12" width="10" style="31" customWidth="1"/>
    <col min="13" max="13" width="35.875" style="31" customWidth="1"/>
    <col min="14" max="14" width="8.5" style="31" bestFit="1" customWidth="1"/>
    <col min="15" max="15" width="7.875" style="31" bestFit="1" customWidth="1"/>
    <col min="16" max="16" width="13" style="31" customWidth="1"/>
    <col min="17" max="17" width="12.75" style="31" customWidth="1"/>
    <col min="18" max="18" width="9.625" style="31" bestFit="1" customWidth="1"/>
    <col min="19" max="20" width="9.125" style="31" customWidth="1"/>
    <col min="21" max="30" width="9" style="31"/>
    <col min="31" max="31" width="20.25" style="31" hidden="1" customWidth="1"/>
    <col min="32" max="32" width="34.75" style="31" hidden="1" customWidth="1"/>
    <col min="33" max="33" width="13" style="31" hidden="1" customWidth="1"/>
    <col min="34" max="34" width="25.625" style="31" hidden="1" customWidth="1"/>
    <col min="35" max="35" width="9.625" style="31" hidden="1" customWidth="1"/>
    <col min="36" max="36" width="9.125" style="31" hidden="1" customWidth="1"/>
    <col min="37" max="16384" width="9" style="31"/>
  </cols>
  <sheetData>
    <row r="1" spans="1:20" ht="19.5" customHeight="1" x14ac:dyDescent="0.2">
      <c r="A1" s="30" t="s">
        <v>97</v>
      </c>
      <c r="B1" s="30" t="s">
        <v>98</v>
      </c>
      <c r="C1" s="30" t="s">
        <v>99</v>
      </c>
      <c r="D1" s="30" t="s">
        <v>100</v>
      </c>
      <c r="E1" s="30" t="s">
        <v>101</v>
      </c>
      <c r="F1" s="30" t="s">
        <v>102</v>
      </c>
      <c r="G1" s="30" t="s">
        <v>103</v>
      </c>
      <c r="H1" s="30" t="s">
        <v>104</v>
      </c>
      <c r="I1" s="30" t="s">
        <v>91</v>
      </c>
      <c r="J1" s="30" t="s">
        <v>105</v>
      </c>
      <c r="K1" s="30" t="s">
        <v>106</v>
      </c>
      <c r="L1" s="30" t="s">
        <v>107</v>
      </c>
      <c r="M1" s="30" t="s">
        <v>108</v>
      </c>
      <c r="N1" s="30" t="s">
        <v>109</v>
      </c>
      <c r="O1" s="30" t="s">
        <v>110</v>
      </c>
      <c r="P1" s="30" t="s">
        <v>111</v>
      </c>
      <c r="Q1" s="30" t="s">
        <v>112</v>
      </c>
      <c r="R1" s="30" t="s">
        <v>113</v>
      </c>
    </row>
    <row r="2" spans="1:20" x14ac:dyDescent="0.5">
      <c r="A2" s="32">
        <f t="shared" ref="A2:A18" si="0">ROW()-ROW($A$1)</f>
        <v>1</v>
      </c>
      <c r="B2" s="33" t="s">
        <v>114</v>
      </c>
      <c r="C2" s="34"/>
      <c r="D2" s="35"/>
      <c r="E2" s="36"/>
      <c r="F2" s="37" t="e">
        <f t="shared" ref="F2:F18" ca="1" si="1">DATEDIF($S2,TODAY(),"Y")&amp;" ปี "</f>
        <v>#NUM!</v>
      </c>
      <c r="G2" s="37" t="e">
        <f t="shared" ref="G2:G18" ca="1" si="2">DATEDIF($S2,TODAY(),"YM")&amp;" เดือน "&amp;DATEDIF($S2,TODAY(),"MD")&amp;" วัน"</f>
        <v>#NUM!</v>
      </c>
      <c r="H2" s="34"/>
      <c r="I2" s="38" t="s">
        <v>94</v>
      </c>
      <c r="J2" s="39" t="s">
        <v>80</v>
      </c>
      <c r="K2" s="40">
        <v>15960</v>
      </c>
      <c r="L2" s="41" t="s">
        <v>115</v>
      </c>
      <c r="M2" s="41" t="s">
        <v>116</v>
      </c>
      <c r="N2" s="34"/>
      <c r="O2" s="34"/>
      <c r="P2" s="42" t="e">
        <f t="shared" ref="P2:P18" ca="1" si="3">DATEDIF($T2,TODAY(),"Y")&amp;" ปี "</f>
        <v>#NUM!</v>
      </c>
      <c r="Q2" s="37" t="e">
        <f t="shared" ref="Q2:Q18" ca="1" si="4">DATEDIF($T2,TODAY(),"YM")&amp;" เดือน"</f>
        <v>#NUM!</v>
      </c>
      <c r="R2" s="34" t="s">
        <v>117</v>
      </c>
      <c r="S2" s="43" t="e">
        <f t="shared" ref="S2:S8" si="5">EDATE(E2,-543*12)</f>
        <v>#NUM!</v>
      </c>
      <c r="T2" s="43" t="e">
        <f t="shared" ref="T2:T8" si="6">EDATE(N2,-543*12)</f>
        <v>#NUM!</v>
      </c>
    </row>
    <row r="3" spans="1:20" x14ac:dyDescent="0.5">
      <c r="A3" s="32">
        <f t="shared" si="0"/>
        <v>2</v>
      </c>
      <c r="B3" s="33" t="s">
        <v>118</v>
      </c>
      <c r="C3" s="34"/>
      <c r="D3" s="35"/>
      <c r="E3" s="36"/>
      <c r="F3" s="37" t="e">
        <f t="shared" ca="1" si="1"/>
        <v>#NUM!</v>
      </c>
      <c r="G3" s="37" t="e">
        <f t="shared" ca="1" si="2"/>
        <v>#NUM!</v>
      </c>
      <c r="H3" s="34"/>
      <c r="I3" s="38" t="s">
        <v>94</v>
      </c>
      <c r="J3" s="39" t="s">
        <v>80</v>
      </c>
      <c r="K3" s="40">
        <v>15960</v>
      </c>
      <c r="L3" s="41" t="s">
        <v>115</v>
      </c>
      <c r="M3" s="41" t="s">
        <v>116</v>
      </c>
      <c r="N3" s="34"/>
      <c r="O3" s="34"/>
      <c r="P3" s="42" t="e">
        <f t="shared" ca="1" si="3"/>
        <v>#NUM!</v>
      </c>
      <c r="Q3" s="37" t="e">
        <f t="shared" ca="1" si="4"/>
        <v>#NUM!</v>
      </c>
      <c r="R3" s="34" t="s">
        <v>117</v>
      </c>
      <c r="S3" s="43" t="e">
        <f t="shared" si="5"/>
        <v>#NUM!</v>
      </c>
      <c r="T3" s="43" t="e">
        <f t="shared" si="6"/>
        <v>#NUM!</v>
      </c>
    </row>
    <row r="4" spans="1:20" x14ac:dyDescent="0.5">
      <c r="A4" s="32">
        <f t="shared" si="0"/>
        <v>3</v>
      </c>
      <c r="B4" s="33" t="s">
        <v>119</v>
      </c>
      <c r="C4" s="34"/>
      <c r="D4" s="35"/>
      <c r="E4" s="36"/>
      <c r="F4" s="37" t="e">
        <f t="shared" ca="1" si="1"/>
        <v>#NUM!</v>
      </c>
      <c r="G4" s="37" t="e">
        <f t="shared" ca="1" si="2"/>
        <v>#NUM!</v>
      </c>
      <c r="H4" s="34"/>
      <c r="I4" s="38" t="s">
        <v>94</v>
      </c>
      <c r="J4" s="39" t="s">
        <v>120</v>
      </c>
      <c r="K4" s="40">
        <v>15960</v>
      </c>
      <c r="L4" s="41" t="s">
        <v>115</v>
      </c>
      <c r="M4" s="41" t="s">
        <v>116</v>
      </c>
      <c r="N4" s="34"/>
      <c r="O4" s="34"/>
      <c r="P4" s="42" t="e">
        <f t="shared" ca="1" si="3"/>
        <v>#NUM!</v>
      </c>
      <c r="Q4" s="37" t="e">
        <f t="shared" ca="1" si="4"/>
        <v>#NUM!</v>
      </c>
      <c r="R4" s="34" t="s">
        <v>117</v>
      </c>
      <c r="S4" s="43" t="e">
        <f t="shared" si="5"/>
        <v>#NUM!</v>
      </c>
      <c r="T4" s="43" t="e">
        <f t="shared" si="6"/>
        <v>#NUM!</v>
      </c>
    </row>
    <row r="5" spans="1:20" x14ac:dyDescent="0.5">
      <c r="A5" s="32">
        <f t="shared" si="0"/>
        <v>4</v>
      </c>
      <c r="B5" s="33" t="s">
        <v>121</v>
      </c>
      <c r="C5" s="34"/>
      <c r="D5" s="35"/>
      <c r="E5" s="36"/>
      <c r="F5" s="37" t="e">
        <f t="shared" ca="1" si="1"/>
        <v>#NUM!</v>
      </c>
      <c r="G5" s="37" t="e">
        <f t="shared" ca="1" si="2"/>
        <v>#NUM!</v>
      </c>
      <c r="H5" s="34"/>
      <c r="I5" s="38" t="s">
        <v>94</v>
      </c>
      <c r="J5" s="39" t="s">
        <v>122</v>
      </c>
      <c r="K5" s="40">
        <v>9540</v>
      </c>
      <c r="L5" s="41" t="s">
        <v>123</v>
      </c>
      <c r="M5" s="41" t="s">
        <v>116</v>
      </c>
      <c r="N5" s="34"/>
      <c r="O5" s="34"/>
      <c r="P5" s="42" t="e">
        <f t="shared" ca="1" si="3"/>
        <v>#NUM!</v>
      </c>
      <c r="Q5" s="37" t="e">
        <f t="shared" ca="1" si="4"/>
        <v>#NUM!</v>
      </c>
      <c r="R5" s="34" t="s">
        <v>117</v>
      </c>
      <c r="S5" s="43" t="e">
        <f t="shared" si="5"/>
        <v>#NUM!</v>
      </c>
      <c r="T5" s="43" t="e">
        <f t="shared" si="6"/>
        <v>#NUM!</v>
      </c>
    </row>
    <row r="6" spans="1:20" x14ac:dyDescent="0.5">
      <c r="A6" s="32">
        <f t="shared" si="0"/>
        <v>5</v>
      </c>
      <c r="B6" s="44" t="s">
        <v>124</v>
      </c>
      <c r="C6" s="38"/>
      <c r="D6" s="45"/>
      <c r="E6" s="46"/>
      <c r="F6" s="37" t="e">
        <f t="shared" ca="1" si="1"/>
        <v>#NUM!</v>
      </c>
      <c r="G6" s="37" t="e">
        <f t="shared" ca="1" si="2"/>
        <v>#NUM!</v>
      </c>
      <c r="H6" s="38"/>
      <c r="I6" s="38" t="s">
        <v>94</v>
      </c>
      <c r="J6" s="38" t="s">
        <v>80</v>
      </c>
      <c r="K6" s="40">
        <v>15960</v>
      </c>
      <c r="L6" s="41" t="s">
        <v>115</v>
      </c>
      <c r="M6" s="41" t="s">
        <v>116</v>
      </c>
      <c r="N6" s="47"/>
      <c r="O6" s="47"/>
      <c r="P6" s="42" t="e">
        <f t="shared" ca="1" si="3"/>
        <v>#NUM!</v>
      </c>
      <c r="Q6" s="37" t="e">
        <f t="shared" ca="1" si="4"/>
        <v>#NUM!</v>
      </c>
      <c r="R6" s="34" t="s">
        <v>117</v>
      </c>
      <c r="S6" s="43" t="e">
        <f t="shared" si="5"/>
        <v>#NUM!</v>
      </c>
      <c r="T6" s="43" t="e">
        <f t="shared" si="6"/>
        <v>#NUM!</v>
      </c>
    </row>
    <row r="7" spans="1:20" x14ac:dyDescent="0.2">
      <c r="A7" s="32">
        <f t="shared" si="0"/>
        <v>6</v>
      </c>
      <c r="B7" s="34" t="s">
        <v>125</v>
      </c>
      <c r="C7" s="38"/>
      <c r="D7" s="48"/>
      <c r="E7" s="49"/>
      <c r="F7" s="37" t="e">
        <f t="shared" ca="1" si="1"/>
        <v>#NUM!</v>
      </c>
      <c r="G7" s="37" t="e">
        <f t="shared" ca="1" si="2"/>
        <v>#NUM!</v>
      </c>
      <c r="H7" s="38"/>
      <c r="I7" s="38" t="s">
        <v>94</v>
      </c>
      <c r="J7" s="38" t="s">
        <v>122</v>
      </c>
      <c r="K7" s="40">
        <v>11270</v>
      </c>
      <c r="L7" s="41" t="s">
        <v>123</v>
      </c>
      <c r="M7" s="41" t="s">
        <v>116</v>
      </c>
      <c r="N7" s="47"/>
      <c r="O7" s="47"/>
      <c r="P7" s="42" t="e">
        <f t="shared" ca="1" si="3"/>
        <v>#NUM!</v>
      </c>
      <c r="Q7" s="37" t="e">
        <f t="shared" ca="1" si="4"/>
        <v>#NUM!</v>
      </c>
      <c r="R7" s="50" t="s">
        <v>117</v>
      </c>
      <c r="S7" s="43" t="e">
        <f t="shared" si="5"/>
        <v>#NUM!</v>
      </c>
      <c r="T7" s="43" t="e">
        <f t="shared" si="6"/>
        <v>#NUM!</v>
      </c>
    </row>
    <row r="8" spans="1:20" x14ac:dyDescent="0.2">
      <c r="A8" s="32">
        <f t="shared" si="0"/>
        <v>7</v>
      </c>
      <c r="B8" s="34" t="s">
        <v>126</v>
      </c>
      <c r="C8" s="51"/>
      <c r="D8" s="35"/>
      <c r="E8" s="46"/>
      <c r="F8" s="37" t="e">
        <f t="shared" ca="1" si="1"/>
        <v>#NUM!</v>
      </c>
      <c r="G8" s="37" t="e">
        <f t="shared" ca="1" si="2"/>
        <v>#NUM!</v>
      </c>
      <c r="H8" s="38"/>
      <c r="I8" s="38" t="s">
        <v>94</v>
      </c>
      <c r="J8" s="41" t="s">
        <v>59</v>
      </c>
      <c r="K8" s="40">
        <v>6910</v>
      </c>
      <c r="L8" s="41" t="s">
        <v>123</v>
      </c>
      <c r="M8" s="41" t="s">
        <v>116</v>
      </c>
      <c r="N8" s="52"/>
      <c r="O8" s="52"/>
      <c r="P8" s="42" t="e">
        <f t="shared" ca="1" si="3"/>
        <v>#NUM!</v>
      </c>
      <c r="Q8" s="37" t="e">
        <f t="shared" ca="1" si="4"/>
        <v>#NUM!</v>
      </c>
      <c r="R8" s="34" t="s">
        <v>117</v>
      </c>
      <c r="S8" s="43" t="e">
        <f t="shared" si="5"/>
        <v>#NUM!</v>
      </c>
      <c r="T8" s="43" t="e">
        <f t="shared" si="6"/>
        <v>#NUM!</v>
      </c>
    </row>
    <row r="9" spans="1:20" x14ac:dyDescent="0.2">
      <c r="A9" s="32">
        <f t="shared" si="0"/>
        <v>8</v>
      </c>
      <c r="B9" s="53">
        <v>1429</v>
      </c>
      <c r="C9" s="54"/>
      <c r="D9" s="35"/>
      <c r="E9" s="37"/>
      <c r="F9" s="37" t="e">
        <f t="shared" ca="1" si="1"/>
        <v>#NUM!</v>
      </c>
      <c r="G9" s="37" t="e">
        <f t="shared" ca="1" si="2"/>
        <v>#NUM!</v>
      </c>
      <c r="H9" s="50"/>
      <c r="I9" s="50" t="s">
        <v>93</v>
      </c>
      <c r="J9" s="54" t="s">
        <v>41</v>
      </c>
      <c r="K9" s="40"/>
      <c r="L9" s="55" t="s">
        <v>115</v>
      </c>
      <c r="M9" s="50" t="s">
        <v>116</v>
      </c>
      <c r="N9" s="37"/>
      <c r="O9" s="56"/>
      <c r="P9" s="42" t="e">
        <f t="shared" ca="1" si="3"/>
        <v>#NUM!</v>
      </c>
      <c r="Q9" s="37" t="e">
        <f t="shared" ca="1" si="4"/>
        <v>#NUM!</v>
      </c>
      <c r="R9" s="34" t="s">
        <v>117</v>
      </c>
      <c r="S9" s="43" t="e">
        <v>#NUM!</v>
      </c>
      <c r="T9" s="43" t="e">
        <v>#NUM!</v>
      </c>
    </row>
    <row r="10" spans="1:20" x14ac:dyDescent="0.2">
      <c r="A10" s="32">
        <f t="shared" si="0"/>
        <v>9</v>
      </c>
      <c r="B10" s="53">
        <v>1432</v>
      </c>
      <c r="C10" s="54"/>
      <c r="D10" s="35"/>
      <c r="E10" s="37"/>
      <c r="F10" s="37" t="e">
        <f t="shared" ca="1" si="1"/>
        <v>#NUM!</v>
      </c>
      <c r="G10" s="37" t="e">
        <f t="shared" ca="1" si="2"/>
        <v>#NUM!</v>
      </c>
      <c r="H10" s="50"/>
      <c r="I10" s="50" t="s">
        <v>93</v>
      </c>
      <c r="J10" s="54" t="s">
        <v>63</v>
      </c>
      <c r="K10" s="40"/>
      <c r="L10" s="55" t="s">
        <v>115</v>
      </c>
      <c r="M10" s="50" t="s">
        <v>116</v>
      </c>
      <c r="N10" s="37"/>
      <c r="O10" s="56"/>
      <c r="P10" s="42" t="e">
        <f t="shared" ca="1" si="3"/>
        <v>#NUM!</v>
      </c>
      <c r="Q10" s="37" t="e">
        <f t="shared" ca="1" si="4"/>
        <v>#NUM!</v>
      </c>
      <c r="R10" s="34" t="s">
        <v>117</v>
      </c>
      <c r="S10" s="43" t="e">
        <v>#NUM!</v>
      </c>
      <c r="T10" s="43" t="e">
        <v>#NUM!</v>
      </c>
    </row>
    <row r="11" spans="1:20" x14ac:dyDescent="0.2">
      <c r="A11" s="32">
        <f t="shared" si="0"/>
        <v>10</v>
      </c>
      <c r="B11" s="53">
        <v>1434</v>
      </c>
      <c r="C11" s="54"/>
      <c r="D11" s="35"/>
      <c r="E11" s="37"/>
      <c r="F11" s="37" t="e">
        <f t="shared" ca="1" si="1"/>
        <v>#NUM!</v>
      </c>
      <c r="G11" s="37" t="e">
        <f t="shared" ca="1" si="2"/>
        <v>#NUM!</v>
      </c>
      <c r="H11" s="50"/>
      <c r="I11" s="50" t="s">
        <v>93</v>
      </c>
      <c r="J11" s="54" t="s">
        <v>127</v>
      </c>
      <c r="K11" s="40"/>
      <c r="L11" s="55" t="s">
        <v>115</v>
      </c>
      <c r="M11" s="50" t="s">
        <v>116</v>
      </c>
      <c r="N11" s="37"/>
      <c r="O11" s="56"/>
      <c r="P11" s="42" t="e">
        <f t="shared" ca="1" si="3"/>
        <v>#NUM!</v>
      </c>
      <c r="Q11" s="37" t="e">
        <f t="shared" ca="1" si="4"/>
        <v>#NUM!</v>
      </c>
      <c r="R11" s="34" t="s">
        <v>117</v>
      </c>
      <c r="S11" s="43" t="e">
        <v>#NUM!</v>
      </c>
      <c r="T11" s="43" t="e">
        <v>#NUM!</v>
      </c>
    </row>
    <row r="12" spans="1:20" x14ac:dyDescent="0.2">
      <c r="A12" s="32">
        <f t="shared" si="0"/>
        <v>11</v>
      </c>
      <c r="B12" s="53">
        <v>1435</v>
      </c>
      <c r="C12" s="54"/>
      <c r="D12" s="35"/>
      <c r="E12" s="37"/>
      <c r="F12" s="37" t="e">
        <f t="shared" ca="1" si="1"/>
        <v>#NUM!</v>
      </c>
      <c r="G12" s="37" t="e">
        <f t="shared" ca="1" si="2"/>
        <v>#NUM!</v>
      </c>
      <c r="H12" s="50"/>
      <c r="I12" s="50" t="s">
        <v>93</v>
      </c>
      <c r="J12" s="54" t="s">
        <v>58</v>
      </c>
      <c r="K12" s="40"/>
      <c r="L12" s="55" t="s">
        <v>115</v>
      </c>
      <c r="M12" s="50" t="s">
        <v>116</v>
      </c>
      <c r="N12" s="37"/>
      <c r="O12" s="56"/>
      <c r="P12" s="42" t="e">
        <f t="shared" ca="1" si="3"/>
        <v>#NUM!</v>
      </c>
      <c r="Q12" s="37" t="e">
        <f t="shared" ca="1" si="4"/>
        <v>#NUM!</v>
      </c>
      <c r="R12" s="50" t="s">
        <v>117</v>
      </c>
      <c r="S12" s="43" t="e">
        <f>EDATE(E12,-543*12)</f>
        <v>#NUM!</v>
      </c>
      <c r="T12" s="43" t="e">
        <f>EDATE(N12,-543*12)</f>
        <v>#NUM!</v>
      </c>
    </row>
    <row r="13" spans="1:20" x14ac:dyDescent="0.2">
      <c r="A13" s="32">
        <f t="shared" si="0"/>
        <v>12</v>
      </c>
      <c r="B13" s="53">
        <v>1438</v>
      </c>
      <c r="C13" s="54"/>
      <c r="D13" s="35"/>
      <c r="E13" s="37"/>
      <c r="F13" s="37" t="e">
        <f t="shared" ca="1" si="1"/>
        <v>#NUM!</v>
      </c>
      <c r="G13" s="37" t="e">
        <f t="shared" ca="1" si="2"/>
        <v>#NUM!</v>
      </c>
      <c r="H13" s="50"/>
      <c r="I13" s="50" t="s">
        <v>93</v>
      </c>
      <c r="J13" s="54" t="s">
        <v>58</v>
      </c>
      <c r="K13" s="40"/>
      <c r="L13" s="55" t="s">
        <v>115</v>
      </c>
      <c r="M13" s="50" t="s">
        <v>116</v>
      </c>
      <c r="N13" s="37"/>
      <c r="O13" s="56"/>
      <c r="P13" s="42" t="e">
        <f t="shared" ca="1" si="3"/>
        <v>#NUM!</v>
      </c>
      <c r="Q13" s="37" t="e">
        <f t="shared" ca="1" si="4"/>
        <v>#NUM!</v>
      </c>
      <c r="R13" s="50" t="s">
        <v>117</v>
      </c>
      <c r="S13" s="43" t="e">
        <f>EDATE(E13,-543*12)</f>
        <v>#NUM!</v>
      </c>
      <c r="T13" s="43" t="e">
        <f>EDATE(N13,-543*12)</f>
        <v>#NUM!</v>
      </c>
    </row>
    <row r="14" spans="1:20" x14ac:dyDescent="0.2">
      <c r="A14" s="32">
        <f t="shared" si="0"/>
        <v>13</v>
      </c>
      <c r="B14" s="53">
        <v>1456</v>
      </c>
      <c r="C14" s="54"/>
      <c r="D14" s="35"/>
      <c r="E14" s="37"/>
      <c r="F14" s="37" t="e">
        <f t="shared" ca="1" si="1"/>
        <v>#NUM!</v>
      </c>
      <c r="G14" s="37" t="e">
        <f t="shared" ca="1" si="2"/>
        <v>#NUM!</v>
      </c>
      <c r="H14" s="50"/>
      <c r="I14" s="50" t="s">
        <v>93</v>
      </c>
      <c r="J14" s="54" t="s">
        <v>30</v>
      </c>
      <c r="K14" s="40"/>
      <c r="L14" s="55" t="s">
        <v>128</v>
      </c>
      <c r="M14" s="50" t="s">
        <v>116</v>
      </c>
      <c r="N14" s="37"/>
      <c r="O14" s="56"/>
      <c r="P14" s="42" t="e">
        <f t="shared" ca="1" si="3"/>
        <v>#NUM!</v>
      </c>
      <c r="Q14" s="37" t="e">
        <f t="shared" ca="1" si="4"/>
        <v>#NUM!</v>
      </c>
      <c r="R14" s="34" t="s">
        <v>117</v>
      </c>
      <c r="S14" s="43" t="e">
        <v>#NUM!</v>
      </c>
      <c r="T14" s="43" t="e">
        <v>#NUM!</v>
      </c>
    </row>
    <row r="15" spans="1:20" x14ac:dyDescent="0.2">
      <c r="A15" s="32">
        <f t="shared" si="0"/>
        <v>14</v>
      </c>
      <c r="B15" s="53">
        <v>1460</v>
      </c>
      <c r="C15" s="54"/>
      <c r="D15" s="35"/>
      <c r="E15" s="37"/>
      <c r="F15" s="37" t="e">
        <f t="shared" ca="1" si="1"/>
        <v>#NUM!</v>
      </c>
      <c r="G15" s="37" t="e">
        <f t="shared" ca="1" si="2"/>
        <v>#NUM!</v>
      </c>
      <c r="H15" s="50"/>
      <c r="I15" s="50" t="s">
        <v>93</v>
      </c>
      <c r="J15" s="54" t="s">
        <v>78</v>
      </c>
      <c r="K15" s="40"/>
      <c r="L15" s="55" t="s">
        <v>115</v>
      </c>
      <c r="M15" s="50" t="s">
        <v>116</v>
      </c>
      <c r="N15" s="37"/>
      <c r="O15" s="56"/>
      <c r="P15" s="42" t="e">
        <f t="shared" ca="1" si="3"/>
        <v>#NUM!</v>
      </c>
      <c r="Q15" s="37" t="e">
        <f t="shared" ca="1" si="4"/>
        <v>#NUM!</v>
      </c>
      <c r="R15" s="34" t="s">
        <v>117</v>
      </c>
      <c r="S15" s="43" t="e">
        <v>#NUM!</v>
      </c>
      <c r="T15" s="43" t="e">
        <v>#NUM!</v>
      </c>
    </row>
    <row r="16" spans="1:20" x14ac:dyDescent="0.2">
      <c r="A16" s="32">
        <f t="shared" si="0"/>
        <v>15</v>
      </c>
      <c r="B16" s="53">
        <v>1461</v>
      </c>
      <c r="C16" s="54"/>
      <c r="D16" s="35"/>
      <c r="E16" s="37"/>
      <c r="F16" s="37" t="e">
        <f t="shared" ca="1" si="1"/>
        <v>#NUM!</v>
      </c>
      <c r="G16" s="37" t="e">
        <f t="shared" ca="1" si="2"/>
        <v>#NUM!</v>
      </c>
      <c r="H16" s="50"/>
      <c r="I16" s="50" t="s">
        <v>93</v>
      </c>
      <c r="J16" s="54" t="s">
        <v>78</v>
      </c>
      <c r="K16" s="40"/>
      <c r="L16" s="55" t="s">
        <v>115</v>
      </c>
      <c r="M16" s="50" t="s">
        <v>116</v>
      </c>
      <c r="N16" s="37"/>
      <c r="O16" s="56"/>
      <c r="P16" s="42" t="e">
        <f t="shared" ca="1" si="3"/>
        <v>#NUM!</v>
      </c>
      <c r="Q16" s="37" t="e">
        <f t="shared" ca="1" si="4"/>
        <v>#NUM!</v>
      </c>
      <c r="R16" s="34" t="s">
        <v>117</v>
      </c>
      <c r="S16" s="43" t="e">
        <v>#NUM!</v>
      </c>
      <c r="T16" s="43" t="e">
        <v>#NUM!</v>
      </c>
    </row>
    <row r="17" spans="1:20" x14ac:dyDescent="0.2">
      <c r="A17" s="32">
        <f t="shared" si="0"/>
        <v>16</v>
      </c>
      <c r="B17" s="53">
        <v>1510</v>
      </c>
      <c r="C17" s="54"/>
      <c r="D17" s="35"/>
      <c r="E17" s="37"/>
      <c r="F17" s="37" t="e">
        <f t="shared" ca="1" si="1"/>
        <v>#NUM!</v>
      </c>
      <c r="G17" s="37" t="e">
        <f t="shared" ca="1" si="2"/>
        <v>#NUM!</v>
      </c>
      <c r="H17" s="50"/>
      <c r="I17" s="50" t="s">
        <v>93</v>
      </c>
      <c r="J17" s="54" t="s">
        <v>75</v>
      </c>
      <c r="K17" s="40"/>
      <c r="L17" s="55" t="s">
        <v>115</v>
      </c>
      <c r="M17" s="50" t="s">
        <v>116</v>
      </c>
      <c r="N17" s="37"/>
      <c r="O17" s="56"/>
      <c r="P17" s="42" t="e">
        <f t="shared" ca="1" si="3"/>
        <v>#NUM!</v>
      </c>
      <c r="Q17" s="37" t="e">
        <f t="shared" ca="1" si="4"/>
        <v>#NUM!</v>
      </c>
      <c r="R17" s="50" t="s">
        <v>117</v>
      </c>
      <c r="S17" s="43" t="e">
        <f>EDATE(E17,-543*12)</f>
        <v>#NUM!</v>
      </c>
      <c r="T17" s="43" t="e">
        <f>EDATE(N17,-543*12)</f>
        <v>#NUM!</v>
      </c>
    </row>
    <row r="18" spans="1:20" x14ac:dyDescent="0.2">
      <c r="A18" s="32">
        <f t="shared" si="0"/>
        <v>17</v>
      </c>
      <c r="B18" s="53">
        <v>1408</v>
      </c>
      <c r="C18" s="54"/>
      <c r="D18" s="35"/>
      <c r="E18" s="37"/>
      <c r="F18" s="37" t="e">
        <f t="shared" ca="1" si="1"/>
        <v>#NUM!</v>
      </c>
      <c r="G18" s="37" t="e">
        <f t="shared" ca="1" si="2"/>
        <v>#NUM!</v>
      </c>
      <c r="H18" s="50"/>
      <c r="I18" s="50" t="s">
        <v>93</v>
      </c>
      <c r="J18" s="54" t="s">
        <v>36</v>
      </c>
      <c r="K18" s="40"/>
      <c r="L18" s="55" t="s">
        <v>123</v>
      </c>
      <c r="M18" s="50" t="s">
        <v>116</v>
      </c>
      <c r="N18" s="37"/>
      <c r="O18" s="56"/>
      <c r="P18" s="42" t="e">
        <f t="shared" ca="1" si="3"/>
        <v>#NUM!</v>
      </c>
      <c r="Q18" s="37" t="e">
        <f t="shared" ca="1" si="4"/>
        <v>#NUM!</v>
      </c>
      <c r="R18" s="50" t="s">
        <v>117</v>
      </c>
      <c r="S18" s="43" t="e">
        <f t="shared" ref="S18" si="7">EDATE(E18,-543*12)</f>
        <v>#NUM!</v>
      </c>
      <c r="T18" s="43" t="e">
        <f t="shared" ref="T18" si="8">EDATE(N18,-543*12)</f>
        <v>#NUM!</v>
      </c>
    </row>
  </sheetData>
  <autoFilter ref="A1:R18"/>
  <conditionalFormatting sqref="B19:B1048576 D1:D5 B1 D19:D1048576">
    <cfRule type="duplicateValues" dxfId="102" priority="102"/>
  </conditionalFormatting>
  <conditionalFormatting sqref="D19:D1048576 D1:D5">
    <cfRule type="duplicateValues" dxfId="101" priority="101"/>
  </conditionalFormatting>
  <conditionalFormatting sqref="B19:B1048576 B1">
    <cfRule type="duplicateValues" dxfId="100" priority="98"/>
    <cfRule type="duplicateValues" dxfId="99" priority="100"/>
  </conditionalFormatting>
  <conditionalFormatting sqref="D19:D1048576 D1:D5">
    <cfRule type="duplicateValues" dxfId="98" priority="99"/>
  </conditionalFormatting>
  <conditionalFormatting sqref="D2:D5">
    <cfRule type="duplicateValues" dxfId="97" priority="97"/>
  </conditionalFormatting>
  <conditionalFormatting sqref="D19:D1048576 D1:D5">
    <cfRule type="duplicateValues" dxfId="96" priority="96"/>
  </conditionalFormatting>
  <conditionalFormatting sqref="D6">
    <cfRule type="duplicateValues" dxfId="95" priority="94"/>
  </conditionalFormatting>
  <conditionalFormatting sqref="D6">
    <cfRule type="duplicateValues" dxfId="94" priority="93"/>
  </conditionalFormatting>
  <conditionalFormatting sqref="B6">
    <cfRule type="duplicateValues" dxfId="93" priority="90"/>
    <cfRule type="duplicateValues" dxfId="92" priority="92"/>
  </conditionalFormatting>
  <conditionalFormatting sqref="D6">
    <cfRule type="duplicateValues" dxfId="91" priority="91"/>
  </conditionalFormatting>
  <conditionalFormatting sqref="D6">
    <cfRule type="duplicateValues" dxfId="90" priority="95"/>
  </conditionalFormatting>
  <conditionalFormatting sqref="D6">
    <cfRule type="duplicateValues" dxfId="89" priority="89"/>
  </conditionalFormatting>
  <conditionalFormatting sqref="B19:B1048576 B1:B6">
    <cfRule type="duplicateValues" dxfId="88" priority="86"/>
    <cfRule type="duplicateValues" dxfId="87" priority="88"/>
  </conditionalFormatting>
  <conditionalFormatting sqref="D19:D1048576 D1:D6">
    <cfRule type="duplicateValues" dxfId="86" priority="87"/>
  </conditionalFormatting>
  <conditionalFormatting sqref="B7">
    <cfRule type="duplicateValues" dxfId="85" priority="84"/>
    <cfRule type="duplicateValues" dxfId="84" priority="85"/>
  </conditionalFormatting>
  <conditionalFormatting sqref="B7">
    <cfRule type="duplicateValues" dxfId="83" priority="76"/>
    <cfRule type="duplicateValues" dxfId="82" priority="83"/>
  </conditionalFormatting>
  <conditionalFormatting sqref="D7">
    <cfRule type="duplicateValues" dxfId="81" priority="81"/>
  </conditionalFormatting>
  <conditionalFormatting sqref="D7">
    <cfRule type="duplicateValues" dxfId="80" priority="80"/>
  </conditionalFormatting>
  <conditionalFormatting sqref="D7">
    <cfRule type="duplicateValues" dxfId="79" priority="79"/>
  </conditionalFormatting>
  <conditionalFormatting sqref="D7">
    <cfRule type="duplicateValues" dxfId="78" priority="82"/>
  </conditionalFormatting>
  <conditionalFormatting sqref="D7">
    <cfRule type="duplicateValues" dxfId="77" priority="78"/>
  </conditionalFormatting>
  <conditionalFormatting sqref="D7">
    <cfRule type="duplicateValues" dxfId="76" priority="77"/>
  </conditionalFormatting>
  <conditionalFormatting sqref="B19:B1048576 B1:B7">
    <cfRule type="duplicateValues" dxfId="75" priority="75"/>
  </conditionalFormatting>
  <conditionalFormatting sqref="D8">
    <cfRule type="duplicateValues" dxfId="74" priority="73"/>
  </conditionalFormatting>
  <conditionalFormatting sqref="D8">
    <cfRule type="duplicateValues" dxfId="73" priority="72"/>
  </conditionalFormatting>
  <conditionalFormatting sqref="B8">
    <cfRule type="duplicateValues" dxfId="72" priority="69"/>
    <cfRule type="duplicateValues" dxfId="71" priority="71"/>
  </conditionalFormatting>
  <conditionalFormatting sqref="D8">
    <cfRule type="duplicateValues" dxfId="70" priority="70"/>
  </conditionalFormatting>
  <conditionalFormatting sqref="D8">
    <cfRule type="duplicateValues" dxfId="69" priority="74"/>
  </conditionalFormatting>
  <conditionalFormatting sqref="D8">
    <cfRule type="duplicateValues" dxfId="68" priority="68"/>
  </conditionalFormatting>
  <conditionalFormatting sqref="B8">
    <cfRule type="duplicateValues" dxfId="67" priority="65"/>
    <cfRule type="duplicateValues" dxfId="66" priority="67"/>
  </conditionalFormatting>
  <conditionalFormatting sqref="D8">
    <cfRule type="duplicateValues" dxfId="65" priority="66"/>
  </conditionalFormatting>
  <conditionalFormatting sqref="B8">
    <cfRule type="duplicateValues" dxfId="64" priority="64"/>
  </conditionalFormatting>
  <conditionalFormatting sqref="B19:B1048576 B1:B8">
    <cfRule type="duplicateValues" dxfId="63" priority="63"/>
  </conditionalFormatting>
  <conditionalFormatting sqref="D9:D14 B9:B14">
    <cfRule type="duplicateValues" dxfId="62" priority="61"/>
  </conditionalFormatting>
  <conditionalFormatting sqref="D9:D14">
    <cfRule type="duplicateValues" dxfId="61" priority="60"/>
  </conditionalFormatting>
  <conditionalFormatting sqref="B9:B14">
    <cfRule type="duplicateValues" dxfId="60" priority="57"/>
    <cfRule type="duplicateValues" dxfId="59" priority="59"/>
  </conditionalFormatting>
  <conditionalFormatting sqref="D9:D14">
    <cfRule type="duplicateValues" dxfId="58" priority="58"/>
  </conditionalFormatting>
  <conditionalFormatting sqref="D9:D14">
    <cfRule type="duplicateValues" dxfId="57" priority="62"/>
  </conditionalFormatting>
  <conditionalFormatting sqref="D9:D14">
    <cfRule type="duplicateValues" dxfId="56" priority="56"/>
  </conditionalFormatting>
  <conditionalFormatting sqref="B9:B14">
    <cfRule type="duplicateValues" dxfId="55" priority="53"/>
    <cfRule type="duplicateValues" dxfId="54" priority="55"/>
  </conditionalFormatting>
  <conditionalFormatting sqref="D9:D14">
    <cfRule type="duplicateValues" dxfId="53" priority="54"/>
  </conditionalFormatting>
  <conditionalFormatting sqref="B9:B14">
    <cfRule type="duplicateValues" dxfId="52" priority="52"/>
  </conditionalFormatting>
  <conditionalFormatting sqref="B9:B14">
    <cfRule type="duplicateValues" dxfId="51" priority="51"/>
  </conditionalFormatting>
  <conditionalFormatting sqref="B19:B1048576 B1:B14">
    <cfRule type="duplicateValues" dxfId="50" priority="50"/>
  </conditionalFormatting>
  <conditionalFormatting sqref="D19:D1048576 D1:D14">
    <cfRule type="duplicateValues" dxfId="49" priority="49"/>
  </conditionalFormatting>
  <conditionalFormatting sqref="D15 B15">
    <cfRule type="duplicateValues" dxfId="48" priority="47"/>
  </conditionalFormatting>
  <conditionalFormatting sqref="D15">
    <cfRule type="duplicateValues" dxfId="47" priority="46"/>
  </conditionalFormatting>
  <conditionalFormatting sqref="B15">
    <cfRule type="duplicateValues" dxfId="46" priority="43"/>
    <cfRule type="duplicateValues" dxfId="45" priority="45"/>
  </conditionalFormatting>
  <conditionalFormatting sqref="D15">
    <cfRule type="duplicateValues" dxfId="44" priority="44"/>
  </conditionalFormatting>
  <conditionalFormatting sqref="D15">
    <cfRule type="duplicateValues" dxfId="43" priority="48"/>
  </conditionalFormatting>
  <conditionalFormatting sqref="D15">
    <cfRule type="duplicateValues" dxfId="42" priority="42"/>
  </conditionalFormatting>
  <conditionalFormatting sqref="B15">
    <cfRule type="duplicateValues" dxfId="41" priority="39"/>
    <cfRule type="duplicateValues" dxfId="40" priority="41"/>
  </conditionalFormatting>
  <conditionalFormatting sqref="D15">
    <cfRule type="duplicateValues" dxfId="39" priority="40"/>
  </conditionalFormatting>
  <conditionalFormatting sqref="B15">
    <cfRule type="duplicateValues" dxfId="38" priority="38"/>
  </conditionalFormatting>
  <conditionalFormatting sqref="B15">
    <cfRule type="duplicateValues" dxfId="37" priority="37"/>
  </conditionalFormatting>
  <conditionalFormatting sqref="B15">
    <cfRule type="duplicateValues" dxfId="36" priority="36"/>
  </conditionalFormatting>
  <conditionalFormatting sqref="D15">
    <cfRule type="duplicateValues" dxfId="35" priority="35"/>
  </conditionalFormatting>
  <conditionalFormatting sqref="B19:B1048576 B1:B15">
    <cfRule type="duplicateValues" dxfId="34" priority="34"/>
  </conditionalFormatting>
  <conditionalFormatting sqref="D16:D17 B16:B17">
    <cfRule type="duplicateValues" dxfId="33" priority="32"/>
  </conditionalFormatting>
  <conditionalFormatting sqref="D16:D17">
    <cfRule type="duplicateValues" dxfId="32" priority="31"/>
  </conditionalFormatting>
  <conditionalFormatting sqref="B16:B17">
    <cfRule type="duplicateValues" dxfId="31" priority="28"/>
    <cfRule type="duplicateValues" dxfId="30" priority="30"/>
  </conditionalFormatting>
  <conditionalFormatting sqref="D16:D17">
    <cfRule type="duplicateValues" dxfId="29" priority="29"/>
  </conditionalFormatting>
  <conditionalFormatting sqref="D16:D17">
    <cfRule type="duplicateValues" dxfId="28" priority="33"/>
  </conditionalFormatting>
  <conditionalFormatting sqref="D16:D17">
    <cfRule type="duplicateValues" dxfId="27" priority="27"/>
  </conditionalFormatting>
  <conditionalFormatting sqref="B16:B17">
    <cfRule type="duplicateValues" dxfId="26" priority="24"/>
    <cfRule type="duplicateValues" dxfId="25" priority="26"/>
  </conditionalFormatting>
  <conditionalFormatting sqref="D16:D17">
    <cfRule type="duplicateValues" dxfId="24" priority="25"/>
  </conditionalFormatting>
  <conditionalFormatting sqref="B16:B17">
    <cfRule type="duplicateValues" dxfId="23" priority="23"/>
  </conditionalFormatting>
  <conditionalFormatting sqref="B16:B17">
    <cfRule type="duplicateValues" dxfId="22" priority="22"/>
  </conditionalFormatting>
  <conditionalFormatting sqref="B16:B17">
    <cfRule type="duplicateValues" dxfId="21" priority="21"/>
  </conditionalFormatting>
  <conditionalFormatting sqref="D16:D17">
    <cfRule type="duplicateValues" dxfId="20" priority="20"/>
  </conditionalFormatting>
  <conditionalFormatting sqref="B16:B17">
    <cfRule type="duplicateValues" dxfId="19" priority="19"/>
  </conditionalFormatting>
  <conditionalFormatting sqref="B19:B1048576 B1:B17">
    <cfRule type="duplicateValues" dxfId="18" priority="18"/>
  </conditionalFormatting>
  <conditionalFormatting sqref="D18 B18">
    <cfRule type="duplicateValues" dxfId="17" priority="16"/>
  </conditionalFormatting>
  <conditionalFormatting sqref="D18">
    <cfRule type="duplicateValues" dxfId="16" priority="15"/>
  </conditionalFormatting>
  <conditionalFormatting sqref="B18">
    <cfRule type="duplicateValues" dxfId="15" priority="12"/>
    <cfRule type="duplicateValues" dxfId="14" priority="14"/>
  </conditionalFormatting>
  <conditionalFormatting sqref="D18">
    <cfRule type="duplicateValues" dxfId="13" priority="13"/>
  </conditionalFormatting>
  <conditionalFormatting sqref="D18">
    <cfRule type="duplicateValues" dxfId="12" priority="17"/>
  </conditionalFormatting>
  <conditionalFormatting sqref="D18">
    <cfRule type="duplicateValues" dxfId="11" priority="11"/>
  </conditionalFormatting>
  <conditionalFormatting sqref="B18">
    <cfRule type="duplicateValues" dxfId="10" priority="8"/>
    <cfRule type="duplicateValues" dxfId="9" priority="10"/>
  </conditionalFormatting>
  <conditionalFormatting sqref="D18">
    <cfRule type="duplicateValues" dxfId="8" priority="9"/>
  </conditionalFormatting>
  <conditionalFormatting sqref="B18">
    <cfRule type="duplicateValues" dxfId="7" priority="7"/>
  </conditionalFormatting>
  <conditionalFormatting sqref="B18">
    <cfRule type="duplicateValues" dxfId="6" priority="6"/>
  </conditionalFormatting>
  <conditionalFormatting sqref="B18">
    <cfRule type="duplicateValues" dxfId="5" priority="5"/>
  </conditionalFormatting>
  <conditionalFormatting sqref="D18">
    <cfRule type="duplicateValues" dxfId="4" priority="4"/>
  </conditionalFormatting>
  <conditionalFormatting sqref="B18">
    <cfRule type="duplicateValues" dxfId="3" priority="3"/>
  </conditionalFormatting>
  <conditionalFormatting sqref="B18">
    <cfRule type="duplicateValues" dxfId="2" priority="2"/>
  </conditionalFormatting>
  <conditionalFormatting sqref="B1:B1048576">
    <cfRule type="duplicateValues" dxfId="1" priority="1"/>
  </conditionalFormatting>
  <conditionalFormatting sqref="AH1:AH1048576">
    <cfRule type="duplicateValues" dxfId="0" priority="103"/>
  </conditionalFormatting>
  <dataValidations count="6">
    <dataValidation type="list" allowBlank="1" showInputMessage="1" showErrorMessage="1" sqref="R2:R113">
      <formula1>Status</formula1>
    </dataValidation>
    <dataValidation type="list" allowBlank="1" showInputMessage="1" showErrorMessage="1" sqref="H2:H113">
      <formula1>sex</formula1>
    </dataValidation>
    <dataValidation type="list" allowBlank="1" showInputMessage="1" showErrorMessage="1" sqref="M2:M113">
      <formula1>Dept1</formula1>
    </dataValidation>
    <dataValidation type="list" allowBlank="1" showInputMessage="1" showErrorMessage="1" sqref="L2:L18">
      <formula1>Line</formula1>
    </dataValidation>
    <dataValidation type="list" allowBlank="1" showInputMessage="1" showErrorMessage="1" sqref="L19:L113 I2:I113">
      <formula1>Types</formula1>
    </dataValidation>
    <dataValidation type="list" allowBlank="1" showInputMessage="1" showErrorMessage="1" sqref="J6:J114">
      <formula1>_pos</formula1>
    </dataValidation>
  </dataValidations>
  <pageMargins left="0.23622047244094491" right="0.23622047244094491" top="0.38" bottom="0.28000000000000003" header="0.22" footer="0.17"/>
  <pageSetup paperSize="9" scale="95" fitToHeight="0" orientation="landscape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GP by Gen</vt:lpstr>
      <vt:lpstr>GP by Type</vt:lpstr>
      <vt:lpstr>ตำแหน่งว่าง</vt:lpstr>
      <vt:lpstr>ตำแหน่งว่าง!Print_Titles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ทิวา บุดดี</dc:creator>
  <cp:lastModifiedBy>Administrator</cp:lastModifiedBy>
  <dcterms:created xsi:type="dcterms:W3CDTF">2019-05-16T07:30:28Z</dcterms:created>
  <dcterms:modified xsi:type="dcterms:W3CDTF">2019-05-22T02:46:05Z</dcterms:modified>
</cp:coreProperties>
</file>